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<sst xmlns="http://schemas.openxmlformats.org/spreadsheetml/2006/main" count="64" uniqueCount="59">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</sst>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9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7\&#1085;&#1072;&#1076;&#1093;_30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30.05.2017</v>
          </cell>
        </row>
        <row r="6">
          <cell r="G6" t="str">
            <v>Фактично надійшло на 30.05.2017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1507405100</v>
          </cell>
          <cell r="C10">
            <v>632284520</v>
          </cell>
          <cell r="D10">
            <v>180413940</v>
          </cell>
          <cell r="G10">
            <v>651000737.15</v>
          </cell>
          <cell r="H10">
            <v>186799435.42999995</v>
          </cell>
          <cell r="I10">
            <v>103.5393581172275</v>
          </cell>
          <cell r="J10">
            <v>6385495.429999948</v>
          </cell>
          <cell r="K10">
            <v>102.96009415982539</v>
          </cell>
          <cell r="L10">
            <v>18716217.149999976</v>
          </cell>
        </row>
        <row r="11">
          <cell r="B11">
            <v>4165000000</v>
          </cell>
          <cell r="C11">
            <v>1672625000</v>
          </cell>
          <cell r="D11">
            <v>396530000</v>
          </cell>
          <cell r="G11">
            <v>1709119279.31</v>
          </cell>
          <cell r="H11">
            <v>358595923.40999985</v>
          </cell>
          <cell r="I11">
            <v>90.4334913903109</v>
          </cell>
          <cell r="J11">
            <v>-37934076.59000015</v>
          </cell>
          <cell r="K11">
            <v>102.18185662117929</v>
          </cell>
          <cell r="L11">
            <v>36494279.30999994</v>
          </cell>
        </row>
        <row r="12">
          <cell r="B12">
            <v>307664610</v>
          </cell>
          <cell r="C12">
            <v>119274582</v>
          </cell>
          <cell r="D12">
            <v>37782503</v>
          </cell>
          <cell r="G12">
            <v>141499450.93</v>
          </cell>
          <cell r="H12">
            <v>28759384.010000005</v>
          </cell>
          <cell r="I12">
            <v>76.11826037570884</v>
          </cell>
          <cell r="J12">
            <v>-9023118.989999995</v>
          </cell>
          <cell r="K12">
            <v>118.63336559838038</v>
          </cell>
          <cell r="L12">
            <v>22224868.930000007</v>
          </cell>
        </row>
        <row r="13">
          <cell r="B13">
            <v>433085513</v>
          </cell>
          <cell r="C13">
            <v>183610700</v>
          </cell>
          <cell r="D13">
            <v>35661850</v>
          </cell>
          <cell r="G13">
            <v>189126944.41</v>
          </cell>
          <cell r="H13">
            <v>37389007.94999999</v>
          </cell>
          <cell r="I13">
            <v>104.8431529772011</v>
          </cell>
          <cell r="J13">
            <v>1727157.949999988</v>
          </cell>
          <cell r="K13">
            <v>103.00431533129606</v>
          </cell>
          <cell r="L13">
            <v>5516244.409999996</v>
          </cell>
        </row>
        <row r="14">
          <cell r="B14">
            <v>456400000</v>
          </cell>
          <cell r="C14">
            <v>174793000</v>
          </cell>
          <cell r="D14">
            <v>36939000</v>
          </cell>
          <cell r="G14">
            <v>180874331.8</v>
          </cell>
          <cell r="H14">
            <v>36796938.58000001</v>
          </cell>
          <cell r="I14">
            <v>99.61541617260893</v>
          </cell>
          <cell r="J14">
            <v>-142061.4199999869</v>
          </cell>
          <cell r="K14">
            <v>103.47916209459189</v>
          </cell>
          <cell r="L14">
            <v>6081331.800000012</v>
          </cell>
        </row>
        <row r="15">
          <cell r="B15">
            <v>62507600</v>
          </cell>
          <cell r="C15">
            <v>26654600</v>
          </cell>
          <cell r="D15">
            <v>4866800</v>
          </cell>
          <cell r="G15">
            <v>28027779.43</v>
          </cell>
          <cell r="H15">
            <v>5587827.66</v>
          </cell>
          <cell r="I15">
            <v>114.81523095257664</v>
          </cell>
          <cell r="J15">
            <v>721027.6600000001</v>
          </cell>
          <cell r="K15">
            <v>105.15175403119912</v>
          </cell>
          <cell r="L15">
            <v>1373179.4299999997</v>
          </cell>
        </row>
        <row r="16">
          <cell r="B16">
            <v>34618810</v>
          </cell>
          <cell r="C16">
            <v>10866613</v>
          </cell>
          <cell r="D16">
            <v>2199498</v>
          </cell>
          <cell r="G16">
            <v>13047670.58</v>
          </cell>
          <cell r="H16">
            <v>2229896.76</v>
          </cell>
          <cell r="I16">
            <v>101.38207718306631</v>
          </cell>
          <cell r="J16">
            <v>30398.759999999776</v>
          </cell>
          <cell r="K16">
            <v>120.07118114908482</v>
          </cell>
          <cell r="L16">
            <v>2181057.58</v>
          </cell>
        </row>
        <row r="17">
          <cell r="B17">
            <v>176752700</v>
          </cell>
          <cell r="C17">
            <v>58895019</v>
          </cell>
          <cell r="D17">
            <v>15098336</v>
          </cell>
          <cell r="G17">
            <v>89564124.87</v>
          </cell>
          <cell r="H17">
            <v>17322790.14</v>
          </cell>
          <cell r="I17">
            <v>114.73310793984186</v>
          </cell>
          <cell r="J17">
            <v>2224454.1400000006</v>
          </cell>
          <cell r="K17">
            <v>152.07419301452302</v>
          </cell>
          <cell r="L17">
            <v>30669105.870000005</v>
          </cell>
        </row>
        <row r="18">
          <cell r="B18">
            <v>22603699</v>
          </cell>
          <cell r="C18">
            <v>6624609</v>
          </cell>
          <cell r="D18">
            <v>1516374</v>
          </cell>
          <cell r="G18">
            <v>9539258.41</v>
          </cell>
          <cell r="H18">
            <v>1583015.58</v>
          </cell>
          <cell r="I18">
            <v>104.39479838087438</v>
          </cell>
          <cell r="J18">
            <v>66641.58000000007</v>
          </cell>
          <cell r="K18">
            <v>143.99730474658958</v>
          </cell>
          <cell r="L18">
            <v>2914649.41</v>
          </cell>
        </row>
        <row r="19">
          <cell r="B19">
            <v>17998607</v>
          </cell>
          <cell r="C19">
            <v>4480239</v>
          </cell>
          <cell r="D19">
            <v>696577</v>
          </cell>
          <cell r="G19">
            <v>6921444.32</v>
          </cell>
          <cell r="H19">
            <v>1222796.71</v>
          </cell>
          <cell r="I19">
            <v>175.5436527476503</v>
          </cell>
          <cell r="J19">
            <v>526219.71</v>
          </cell>
          <cell r="K19">
            <v>154.4882833259565</v>
          </cell>
          <cell r="L19">
            <v>2441205.3200000003</v>
          </cell>
        </row>
        <row r="20">
          <cell r="B20">
            <v>110990637</v>
          </cell>
          <cell r="C20">
            <v>34997514</v>
          </cell>
          <cell r="D20">
            <v>7624230</v>
          </cell>
          <cell r="G20">
            <v>46725214.66</v>
          </cell>
          <cell r="H20">
            <v>9423188.75</v>
          </cell>
          <cell r="I20">
            <v>123.59528437625833</v>
          </cell>
          <cell r="J20">
            <v>1798958.75</v>
          </cell>
          <cell r="K20">
            <v>133.51009634570045</v>
          </cell>
          <cell r="L20">
            <v>11727700.659999996</v>
          </cell>
        </row>
        <row r="21">
          <cell r="B21">
            <v>85236200</v>
          </cell>
          <cell r="C21">
            <v>27018250</v>
          </cell>
          <cell r="D21">
            <v>5568720</v>
          </cell>
          <cell r="G21">
            <v>35330380.24</v>
          </cell>
          <cell r="H21">
            <v>6877581.280000001</v>
          </cell>
          <cell r="I21">
            <v>123.50380841557846</v>
          </cell>
          <cell r="J21">
            <v>1308861.2800000012</v>
          </cell>
          <cell r="K21">
            <v>130.76487278043544</v>
          </cell>
          <cell r="L21">
            <v>8312130.240000002</v>
          </cell>
        </row>
        <row r="22">
          <cell r="B22">
            <v>75232874</v>
          </cell>
          <cell r="C22">
            <v>28930335</v>
          </cell>
          <cell r="D22">
            <v>9819106</v>
          </cell>
          <cell r="G22">
            <v>35385947.16</v>
          </cell>
          <cell r="H22">
            <v>6697486.309999995</v>
          </cell>
          <cell r="I22">
            <v>68.20871788124087</v>
          </cell>
          <cell r="J22">
            <v>-3121619.690000005</v>
          </cell>
          <cell r="K22">
            <v>122.31433600751598</v>
          </cell>
          <cell r="L22">
            <v>6455612.159999996</v>
          </cell>
        </row>
        <row r="23">
          <cell r="B23">
            <v>62211100</v>
          </cell>
          <cell r="C23">
            <v>19787500</v>
          </cell>
          <cell r="D23">
            <v>5145243</v>
          </cell>
          <cell r="G23">
            <v>25220170.48</v>
          </cell>
          <cell r="H23">
            <v>4767815.629999999</v>
          </cell>
          <cell r="I23">
            <v>92.66453751552646</v>
          </cell>
          <cell r="J23">
            <v>-377427.37000000104</v>
          </cell>
          <cell r="K23">
            <v>127.45506243840809</v>
          </cell>
          <cell r="L23">
            <v>5432670.48</v>
          </cell>
        </row>
        <row r="24">
          <cell r="B24">
            <v>35055064</v>
          </cell>
          <cell r="C24">
            <v>10097823</v>
          </cell>
          <cell r="D24">
            <v>1838766</v>
          </cell>
          <cell r="G24">
            <v>13507885.99</v>
          </cell>
          <cell r="H24">
            <v>2226334.0500000007</v>
          </cell>
          <cell r="I24">
            <v>121.07761672774026</v>
          </cell>
          <cell r="J24">
            <v>387568.05000000075</v>
          </cell>
          <cell r="K24">
            <v>133.77027890070957</v>
          </cell>
          <cell r="L24">
            <v>3410062.99</v>
          </cell>
        </row>
        <row r="25">
          <cell r="B25">
            <v>108458703</v>
          </cell>
          <cell r="C25">
            <v>33351295</v>
          </cell>
          <cell r="D25">
            <v>7868875</v>
          </cell>
          <cell r="G25">
            <v>41271816.73</v>
          </cell>
          <cell r="H25">
            <v>8322403.119999997</v>
          </cell>
          <cell r="I25">
            <v>105.76357001477336</v>
          </cell>
          <cell r="J25">
            <v>453528.1199999973</v>
          </cell>
          <cell r="K25">
            <v>123.7487681662736</v>
          </cell>
          <cell r="L25">
            <v>7920521.729999997</v>
          </cell>
        </row>
        <row r="26">
          <cell r="B26">
            <v>62929755</v>
          </cell>
          <cell r="C26">
            <v>20420384</v>
          </cell>
          <cell r="D26">
            <v>4080548</v>
          </cell>
          <cell r="G26">
            <v>22589876.43</v>
          </cell>
          <cell r="H26">
            <v>4281561.629999999</v>
          </cell>
          <cell r="I26">
            <v>104.92614300824299</v>
          </cell>
          <cell r="J26">
            <v>201013.62999999896</v>
          </cell>
          <cell r="K26">
            <v>110.62415099539753</v>
          </cell>
          <cell r="L26">
            <v>2169492.4299999997</v>
          </cell>
        </row>
        <row r="27">
          <cell r="B27">
            <v>43610873</v>
          </cell>
          <cell r="C27">
            <v>13348453</v>
          </cell>
          <cell r="D27">
            <v>2571956</v>
          </cell>
          <cell r="G27">
            <v>18562829.96</v>
          </cell>
          <cell r="H27">
            <v>3225291.280000001</v>
          </cell>
          <cell r="I27">
            <v>125.40227282270774</v>
          </cell>
          <cell r="J27">
            <v>653335.2800000012</v>
          </cell>
          <cell r="K27">
            <v>139.06353013341698</v>
          </cell>
          <cell r="L27">
            <v>5214376.960000001</v>
          </cell>
        </row>
        <row r="28">
          <cell r="B28">
            <v>52865324</v>
          </cell>
          <cell r="C28">
            <v>21556920</v>
          </cell>
          <cell r="D28">
            <v>6513550</v>
          </cell>
          <cell r="G28">
            <v>23305950.73</v>
          </cell>
          <cell r="H28">
            <v>4615917.510000002</v>
          </cell>
          <cell r="I28">
            <v>70.86638637916346</v>
          </cell>
          <cell r="J28">
            <v>-1897632.4899999984</v>
          </cell>
          <cell r="K28">
            <v>108.11354650849935</v>
          </cell>
          <cell r="L28">
            <v>1749030.7300000004</v>
          </cell>
        </row>
        <row r="29">
          <cell r="B29">
            <v>121951550</v>
          </cell>
          <cell r="C29">
            <v>49979474</v>
          </cell>
          <cell r="D29">
            <v>8613248</v>
          </cell>
          <cell r="G29">
            <v>57662157.48</v>
          </cell>
          <cell r="H29">
            <v>10796255.79</v>
          </cell>
          <cell r="I29">
            <v>125.344768779443</v>
          </cell>
          <cell r="J29">
            <v>2183007.789999999</v>
          </cell>
          <cell r="K29">
            <v>115.37167734098202</v>
          </cell>
          <cell r="L29">
            <v>7682683.479999997</v>
          </cell>
        </row>
        <row r="30">
          <cell r="B30">
            <v>51303482</v>
          </cell>
          <cell r="C30">
            <v>16970881</v>
          </cell>
          <cell r="D30">
            <v>6062662</v>
          </cell>
          <cell r="G30">
            <v>22347537.79</v>
          </cell>
          <cell r="H30">
            <v>3895747.8099999987</v>
          </cell>
          <cell r="I30">
            <v>64.25804060988388</v>
          </cell>
          <cell r="J30">
            <v>-2166914.1900000013</v>
          </cell>
          <cell r="K30">
            <v>131.681659838402</v>
          </cell>
          <cell r="L30">
            <v>5376656.789999999</v>
          </cell>
        </row>
        <row r="31">
          <cell r="B31">
            <v>32420807</v>
          </cell>
          <cell r="C31">
            <v>10661631</v>
          </cell>
          <cell r="D31">
            <v>1873551</v>
          </cell>
          <cell r="G31">
            <v>10865518.86</v>
          </cell>
          <cell r="H31">
            <v>2076974.289999999</v>
          </cell>
          <cell r="I31">
            <v>110.8576329120477</v>
          </cell>
          <cell r="J31">
            <v>203423.2899999991</v>
          </cell>
          <cell r="K31">
            <v>101.91235149668938</v>
          </cell>
          <cell r="L31">
            <v>203887.8599999994</v>
          </cell>
        </row>
        <row r="32">
          <cell r="B32">
            <v>26689935</v>
          </cell>
          <cell r="C32">
            <v>8252683</v>
          </cell>
          <cell r="D32">
            <v>1709155</v>
          </cell>
          <cell r="G32">
            <v>11677524.49</v>
          </cell>
          <cell r="H32">
            <v>2128314.0700000003</v>
          </cell>
          <cell r="I32">
            <v>124.52434507110239</v>
          </cell>
          <cell r="J32">
            <v>419159.0700000003</v>
          </cell>
          <cell r="K32">
            <v>141.4997339653056</v>
          </cell>
          <cell r="L32">
            <v>3424841.49</v>
          </cell>
        </row>
        <row r="33">
          <cell r="B33">
            <v>48436425</v>
          </cell>
          <cell r="C33">
            <v>13519423</v>
          </cell>
          <cell r="D33">
            <v>2614378</v>
          </cell>
          <cell r="G33">
            <v>18010112.33</v>
          </cell>
          <cell r="H33">
            <v>3223351.799999999</v>
          </cell>
          <cell r="I33">
            <v>123.29325751670184</v>
          </cell>
          <cell r="J33">
            <v>608973.7999999989</v>
          </cell>
          <cell r="K33">
            <v>133.21657536715878</v>
          </cell>
          <cell r="L33">
            <v>4490689.329999998</v>
          </cell>
        </row>
        <row r="34">
          <cell r="B34">
            <v>44387785</v>
          </cell>
          <cell r="C34">
            <v>13259530</v>
          </cell>
          <cell r="D34">
            <v>2672490</v>
          </cell>
          <cell r="G34">
            <v>17594686.39</v>
          </cell>
          <cell r="H34">
            <v>3199670</v>
          </cell>
          <cell r="I34">
            <v>119.72617296977725</v>
          </cell>
          <cell r="J34">
            <v>527180</v>
          </cell>
          <cell r="K34">
            <v>132.69464596407263</v>
          </cell>
          <cell r="L34">
            <v>4335156.390000001</v>
          </cell>
        </row>
        <row r="35">
          <cell r="B35">
            <v>101298225</v>
          </cell>
          <cell r="C35">
            <v>32247718</v>
          </cell>
          <cell r="D35">
            <v>6643808</v>
          </cell>
          <cell r="G35">
            <v>41046079.39</v>
          </cell>
          <cell r="H35">
            <v>7701414.490000002</v>
          </cell>
          <cell r="I35">
            <v>115.91867931764438</v>
          </cell>
          <cell r="J35">
            <v>1057606.490000002</v>
          </cell>
          <cell r="K35">
            <v>127.28367132830918</v>
          </cell>
          <cell r="L35">
            <v>8798361.39</v>
          </cell>
        </row>
        <row r="36">
          <cell r="B36">
            <v>11855400</v>
          </cell>
          <cell r="C36">
            <v>4264212</v>
          </cell>
          <cell r="D36">
            <v>673629</v>
          </cell>
          <cell r="G36">
            <v>4265977.4</v>
          </cell>
          <cell r="H36">
            <v>569845.1100000003</v>
          </cell>
          <cell r="I36">
            <v>84.59331620224194</v>
          </cell>
          <cell r="J36">
            <v>-103783.88999999966</v>
          </cell>
          <cell r="K36">
            <v>100.0414003806565</v>
          </cell>
          <cell r="L36">
            <v>1765.4000000003725</v>
          </cell>
        </row>
        <row r="37">
          <cell r="B37">
            <v>31392357</v>
          </cell>
          <cell r="C37">
            <v>12275060</v>
          </cell>
          <cell r="D37">
            <v>2414066</v>
          </cell>
          <cell r="G37">
            <v>12547569.43</v>
          </cell>
          <cell r="H37">
            <v>2333096.5600000005</v>
          </cell>
          <cell r="I37">
            <v>96.64593097288974</v>
          </cell>
          <cell r="J37">
            <v>-80969.43999999948</v>
          </cell>
          <cell r="K37">
            <v>102.22002523816585</v>
          </cell>
          <cell r="L37">
            <v>272509.4299999997</v>
          </cell>
        </row>
        <row r="38">
          <cell r="B38">
            <v>16012034</v>
          </cell>
          <cell r="C38">
            <v>5139152</v>
          </cell>
          <cell r="D38">
            <v>925354</v>
          </cell>
          <cell r="G38">
            <v>6039657.62</v>
          </cell>
          <cell r="H38">
            <v>1148702.79</v>
          </cell>
          <cell r="I38">
            <v>124.13657800149997</v>
          </cell>
          <cell r="J38">
            <v>223348.79000000004</v>
          </cell>
          <cell r="K38">
            <v>117.52245545568607</v>
          </cell>
          <cell r="L38">
            <v>900505.6200000001</v>
          </cell>
        </row>
        <row r="39">
          <cell r="B39">
            <v>13597300</v>
          </cell>
          <cell r="C39">
            <v>4708155</v>
          </cell>
          <cell r="D39">
            <v>950140</v>
          </cell>
          <cell r="G39">
            <v>4831452.18</v>
          </cell>
          <cell r="H39">
            <v>1002682.7799999998</v>
          </cell>
          <cell r="I39">
            <v>105.5300039994106</v>
          </cell>
          <cell r="J39">
            <v>52542.779999999795</v>
          </cell>
          <cell r="K39">
            <v>102.61880035810205</v>
          </cell>
          <cell r="L39">
            <v>123297.1799999997</v>
          </cell>
        </row>
        <row r="40">
          <cell r="B40">
            <v>11630370</v>
          </cell>
          <cell r="C40">
            <v>2615494</v>
          </cell>
          <cell r="D40">
            <v>480299</v>
          </cell>
          <cell r="G40">
            <v>5505650.52</v>
          </cell>
          <cell r="H40">
            <v>752610.1099999994</v>
          </cell>
          <cell r="I40">
            <v>156.69616426434354</v>
          </cell>
          <cell r="J40">
            <v>272311.1099999994</v>
          </cell>
          <cell r="K40">
            <v>210.5013630312285</v>
          </cell>
          <cell r="L40">
            <v>2890156.5199999996</v>
          </cell>
        </row>
        <row r="41">
          <cell r="B41">
            <v>17099655</v>
          </cell>
          <cell r="C41">
            <v>3459500</v>
          </cell>
          <cell r="D41">
            <v>706500</v>
          </cell>
          <cell r="G41">
            <v>5368070.45</v>
          </cell>
          <cell r="H41">
            <v>981600.2800000003</v>
          </cell>
          <cell r="I41">
            <v>138.93846850672332</v>
          </cell>
          <cell r="J41">
            <v>275100.28000000026</v>
          </cell>
          <cell r="K41">
            <v>155.16896805896806</v>
          </cell>
          <cell r="L41">
            <v>1908570.4500000002</v>
          </cell>
        </row>
        <row r="42">
          <cell r="B42">
            <v>22623296</v>
          </cell>
          <cell r="C42">
            <v>9036304</v>
          </cell>
          <cell r="D42">
            <v>1770927</v>
          </cell>
          <cell r="G42">
            <v>10248706.36</v>
          </cell>
          <cell r="H42">
            <v>1889843.6199999992</v>
          </cell>
          <cell r="I42">
            <v>106.71493630172215</v>
          </cell>
          <cell r="J42">
            <v>118916.61999999918</v>
          </cell>
          <cell r="K42">
            <v>113.41701607205776</v>
          </cell>
          <cell r="L42">
            <v>1212402.3599999994</v>
          </cell>
        </row>
        <row r="43">
          <cell r="B43">
            <v>35096306</v>
          </cell>
          <cell r="C43">
            <v>13096377</v>
          </cell>
          <cell r="D43">
            <v>2813510</v>
          </cell>
          <cell r="G43">
            <v>16303758.95</v>
          </cell>
          <cell r="H43">
            <v>3369095.4799999986</v>
          </cell>
          <cell r="I43">
            <v>119.74705901169709</v>
          </cell>
          <cell r="J43">
            <v>555585.4799999986</v>
          </cell>
          <cell r="K43">
            <v>124.49060492073494</v>
          </cell>
          <cell r="L43">
            <v>3207381.9499999993</v>
          </cell>
        </row>
        <row r="44">
          <cell r="B44">
            <v>19177760</v>
          </cell>
          <cell r="C44">
            <v>6956820</v>
          </cell>
          <cell r="D44">
            <v>1302440</v>
          </cell>
          <cell r="G44">
            <v>7316521.64</v>
          </cell>
          <cell r="H44">
            <v>1197158.7199999997</v>
          </cell>
          <cell r="I44">
            <v>91.91661189766897</v>
          </cell>
          <cell r="J44">
            <v>-105281.28000000026</v>
          </cell>
          <cell r="K44">
            <v>105.17048939026739</v>
          </cell>
          <cell r="L44">
            <v>359701.63999999966</v>
          </cell>
        </row>
        <row r="45">
          <cell r="B45">
            <v>14770044</v>
          </cell>
          <cell r="C45">
            <v>6504497</v>
          </cell>
          <cell r="D45">
            <v>1317809</v>
          </cell>
          <cell r="G45">
            <v>6751046.32</v>
          </cell>
          <cell r="H45">
            <v>1415451.6500000004</v>
          </cell>
          <cell r="I45">
            <v>107.40946905052253</v>
          </cell>
          <cell r="J45">
            <v>97642.65000000037</v>
          </cell>
          <cell r="K45">
            <v>103.79044405739599</v>
          </cell>
          <cell r="L45">
            <v>246549.3200000003</v>
          </cell>
        </row>
        <row r="46">
          <cell r="B46">
            <v>5442005</v>
          </cell>
          <cell r="C46">
            <v>2188694</v>
          </cell>
          <cell r="D46">
            <v>482314</v>
          </cell>
          <cell r="G46">
            <v>2931814.42</v>
          </cell>
          <cell r="H46">
            <v>445434.33999999985</v>
          </cell>
          <cell r="I46">
            <v>92.35359952230286</v>
          </cell>
          <cell r="J46">
            <v>-36879.66000000015</v>
          </cell>
          <cell r="K46">
            <v>133.95268685343862</v>
          </cell>
          <cell r="L46">
            <v>743120.4199999999</v>
          </cell>
        </row>
        <row r="47">
          <cell r="B47">
            <v>6022670</v>
          </cell>
          <cell r="C47">
            <v>1747440</v>
          </cell>
          <cell r="D47">
            <v>418169</v>
          </cell>
          <cell r="G47">
            <v>2775325.46</v>
          </cell>
          <cell r="H47">
            <v>508679.41000000015</v>
          </cell>
          <cell r="I47">
            <v>121.64445714531689</v>
          </cell>
          <cell r="J47">
            <v>90510.41000000015</v>
          </cell>
          <cell r="K47">
            <v>158.82236071052512</v>
          </cell>
          <cell r="L47">
            <v>1027885.46</v>
          </cell>
        </row>
        <row r="48">
          <cell r="B48">
            <v>7730000</v>
          </cell>
          <cell r="C48">
            <v>2647840</v>
          </cell>
          <cell r="D48">
            <v>498722</v>
          </cell>
          <cell r="G48">
            <v>2801937.62</v>
          </cell>
          <cell r="H48">
            <v>539296.1200000001</v>
          </cell>
          <cell r="I48">
            <v>108.13561864124705</v>
          </cell>
          <cell r="J48">
            <v>40574.12000000011</v>
          </cell>
          <cell r="K48">
            <v>105.81974817209499</v>
          </cell>
          <cell r="L48">
            <v>154097.6200000001</v>
          </cell>
        </row>
        <row r="49">
          <cell r="B49">
            <v>16420300</v>
          </cell>
          <cell r="C49">
            <v>5641011</v>
          </cell>
          <cell r="D49">
            <v>1122515</v>
          </cell>
          <cell r="G49">
            <v>6877846.4</v>
          </cell>
          <cell r="H49">
            <v>1200292.5700000003</v>
          </cell>
          <cell r="I49">
            <v>106.9288668748302</v>
          </cell>
          <cell r="J49">
            <v>77777.5700000003</v>
          </cell>
          <cell r="K49">
            <v>121.92577536189879</v>
          </cell>
          <cell r="L49">
            <v>1236835.4000000004</v>
          </cell>
        </row>
        <row r="50">
          <cell r="B50">
            <v>7250200</v>
          </cell>
          <cell r="C50">
            <v>2749162</v>
          </cell>
          <cell r="D50">
            <v>948906</v>
          </cell>
          <cell r="G50">
            <v>2912124.92</v>
          </cell>
          <cell r="H50">
            <v>441374.56000000006</v>
          </cell>
          <cell r="I50">
            <v>46.514044594512</v>
          </cell>
          <cell r="J50">
            <v>-507531.43999999994</v>
          </cell>
          <cell r="K50">
            <v>105.9277307048475</v>
          </cell>
          <cell r="L50">
            <v>162962.91999999993</v>
          </cell>
        </row>
        <row r="51">
          <cell r="B51">
            <v>5192100</v>
          </cell>
          <cell r="C51">
            <v>2126259</v>
          </cell>
          <cell r="D51">
            <v>319660</v>
          </cell>
          <cell r="G51">
            <v>2517006.78</v>
          </cell>
          <cell r="H51">
            <v>382835.3499999996</v>
          </cell>
          <cell r="I51">
            <v>119.76329537633723</v>
          </cell>
          <cell r="J51">
            <v>63175.34999999963</v>
          </cell>
          <cell r="K51">
            <v>118.37724284764933</v>
          </cell>
          <cell r="L51">
            <v>390747.7799999998</v>
          </cell>
        </row>
        <row r="52">
          <cell r="B52">
            <v>8488427175</v>
          </cell>
          <cell r="C52">
            <v>3329664673</v>
          </cell>
          <cell r="D52">
            <v>810070124</v>
          </cell>
          <cell r="G52">
            <v>3559819176.789998</v>
          </cell>
          <cell r="H52">
            <v>777924323.4899994</v>
          </cell>
          <cell r="I52">
            <v>96.03172619781733</v>
          </cell>
          <cell r="J52">
            <v>-33178839.96000021</v>
          </cell>
          <cell r="K52">
            <v>106.9122427148987</v>
          </cell>
          <cell r="L52">
            <v>230154503.78999805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 topLeftCell="A1">
      <pane xSplit="1" ySplit="9" topLeftCell="B2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60" sqref="M60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'[6]вспомогат'!A2</f>
        <v>Щоденний моніторинг виконання за помісячним розписом доходів станом на 30.05.2017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'[6]вспомогат'!G6</f>
        <v>Фактично надійшло на 30.05.2017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'[6]вспомогат'!D8</f>
        <v>травень</v>
      </c>
      <c r="E8" s="15" t="s">
        <v>10</v>
      </c>
      <c r="F8" s="20" t="str">
        <f>'[6]вспомогат'!H8</f>
        <v>за травень</v>
      </c>
      <c r="G8" s="21" t="str">
        <f>'[6]вспомогат'!I8</f>
        <v>за травень</v>
      </c>
      <c r="H8" s="22"/>
      <c r="I8" s="21" t="str">
        <f>'[6]вспомогат'!K8</f>
        <v>за 5 місяців</v>
      </c>
      <c r="J8" s="22"/>
    </row>
    <row r="9" spans="1:10" ht="12.75">
      <c r="A9" s="23"/>
      <c r="B9" s="24" t="str">
        <f>'[6]вспомогат'!B9</f>
        <v> рік </v>
      </c>
      <c r="C9" s="25" t="str">
        <f>'[6]вспомогат'!C9</f>
        <v>5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'[6]вспомогат'!B10</f>
        <v>1507405100</v>
      </c>
      <c r="C10" s="32">
        <f>'[6]вспомогат'!C10</f>
        <v>632284520</v>
      </c>
      <c r="D10" s="32">
        <f>'[6]вспомогат'!D10</f>
        <v>180413940</v>
      </c>
      <c r="E10" s="32">
        <f>'[6]вспомогат'!G10</f>
        <v>651000737.15</v>
      </c>
      <c r="F10" s="32">
        <f>'[6]вспомогат'!H10</f>
        <v>186799435.42999995</v>
      </c>
      <c r="G10" s="33">
        <f>'[6]вспомогат'!I10</f>
        <v>103.5393581172275</v>
      </c>
      <c r="H10" s="32">
        <f>'[6]вспомогат'!J10</f>
        <v>6385495.429999948</v>
      </c>
      <c r="I10" s="33">
        <f>'[6]вспомогат'!K10</f>
        <v>102.96009415982539</v>
      </c>
      <c r="J10" s="32">
        <f>'[6]вспомогат'!L10</f>
        <v>18716217.149999976</v>
      </c>
    </row>
    <row r="11" spans="1:10" ht="12.75">
      <c r="A11" s="31"/>
      <c r="B11" s="32"/>
      <c r="C11" s="32"/>
      <c r="D11" s="34"/>
      <c r="E11" s="32"/>
      <c r="F11" s="34"/>
      <c r="G11" s="35"/>
      <c r="H11" s="36"/>
      <c r="I11" s="37"/>
      <c r="J11" s="38"/>
    </row>
    <row r="12" spans="1:10" ht="12.75">
      <c r="A12" s="31" t="s">
        <v>14</v>
      </c>
      <c r="B12" s="32">
        <f>'[6]вспомогат'!B11</f>
        <v>4165000000</v>
      </c>
      <c r="C12" s="32">
        <f>'[6]вспомогат'!C11</f>
        <v>1672625000</v>
      </c>
      <c r="D12" s="32">
        <f>'[6]вспомогат'!D11</f>
        <v>396530000</v>
      </c>
      <c r="E12" s="32">
        <f>'[6]вспомогат'!G11</f>
        <v>1709119279.31</v>
      </c>
      <c r="F12" s="32">
        <f>'[6]вспомогат'!H11</f>
        <v>358595923.40999985</v>
      </c>
      <c r="G12" s="35">
        <f>'[6]вспомогат'!I11</f>
        <v>90.4334913903109</v>
      </c>
      <c r="H12" s="36">
        <f>'[6]вспомогат'!J11</f>
        <v>-37934076.59000015</v>
      </c>
      <c r="I12" s="35">
        <f>'[6]вспомогат'!K11</f>
        <v>102.18185662117929</v>
      </c>
      <c r="J12" s="38">
        <f>'[6]вспомогат'!L11</f>
        <v>36494279.30999994</v>
      </c>
    </row>
    <row r="13" spans="1:10" ht="12.75">
      <c r="A13" s="31" t="s">
        <v>15</v>
      </c>
      <c r="B13" s="32">
        <f>'[6]вспомогат'!B12</f>
        <v>307664610</v>
      </c>
      <c r="C13" s="32">
        <f>'[6]вспомогат'!C12</f>
        <v>119274582</v>
      </c>
      <c r="D13" s="32">
        <f>'[6]вспомогат'!D12</f>
        <v>37782503</v>
      </c>
      <c r="E13" s="32">
        <f>'[6]вспомогат'!G12</f>
        <v>141499450.93</v>
      </c>
      <c r="F13" s="32">
        <f>'[6]вспомогат'!H12</f>
        <v>28759384.010000005</v>
      </c>
      <c r="G13" s="35">
        <f>'[6]вспомогат'!I12</f>
        <v>76.11826037570884</v>
      </c>
      <c r="H13" s="36">
        <f>'[6]вспомогат'!J12</f>
        <v>-9023118.989999995</v>
      </c>
      <c r="I13" s="35">
        <f>'[6]вспомогат'!K12</f>
        <v>118.63336559838038</v>
      </c>
      <c r="J13" s="38">
        <f>'[6]вспомогат'!L12</f>
        <v>22224868.930000007</v>
      </c>
    </row>
    <row r="14" spans="1:10" ht="12.75">
      <c r="A14" s="31" t="s">
        <v>16</v>
      </c>
      <c r="B14" s="32">
        <f>'[6]вспомогат'!B13</f>
        <v>433085513</v>
      </c>
      <c r="C14" s="32">
        <f>'[6]вспомогат'!C13</f>
        <v>183610700</v>
      </c>
      <c r="D14" s="32">
        <f>'[6]вспомогат'!D13</f>
        <v>35661850</v>
      </c>
      <c r="E14" s="32">
        <f>'[6]вспомогат'!G13</f>
        <v>189126944.41</v>
      </c>
      <c r="F14" s="32">
        <f>'[6]вспомогат'!H13</f>
        <v>37389007.94999999</v>
      </c>
      <c r="G14" s="35">
        <f>'[6]вспомогат'!I13</f>
        <v>104.8431529772011</v>
      </c>
      <c r="H14" s="36">
        <f>'[6]вспомогат'!J13</f>
        <v>1727157.949999988</v>
      </c>
      <c r="I14" s="35">
        <f>'[6]вспомогат'!K13</f>
        <v>103.00431533129606</v>
      </c>
      <c r="J14" s="38">
        <f>'[6]вспомогат'!L13</f>
        <v>5516244.409999996</v>
      </c>
    </row>
    <row r="15" spans="1:10" ht="12.75">
      <c r="A15" s="31" t="s">
        <v>17</v>
      </c>
      <c r="B15" s="32">
        <f>'[6]вспомогат'!B14</f>
        <v>456400000</v>
      </c>
      <c r="C15" s="32">
        <f>'[6]вспомогат'!C14</f>
        <v>174793000</v>
      </c>
      <c r="D15" s="32">
        <f>'[6]вспомогат'!D14</f>
        <v>36939000</v>
      </c>
      <c r="E15" s="32">
        <f>'[6]вспомогат'!G14</f>
        <v>180874331.8</v>
      </c>
      <c r="F15" s="32">
        <f>'[6]вспомогат'!H14</f>
        <v>36796938.58000001</v>
      </c>
      <c r="G15" s="35">
        <f>'[6]вспомогат'!I14</f>
        <v>99.61541617260893</v>
      </c>
      <c r="H15" s="36">
        <f>'[6]вспомогат'!J14</f>
        <v>-142061.4199999869</v>
      </c>
      <c r="I15" s="35">
        <f>'[6]вспомогат'!K14</f>
        <v>103.47916209459189</v>
      </c>
      <c r="J15" s="38">
        <f>'[6]вспомогат'!L14</f>
        <v>6081331.800000012</v>
      </c>
    </row>
    <row r="16" spans="1:10" ht="12.75">
      <c r="A16" s="31" t="s">
        <v>18</v>
      </c>
      <c r="B16" s="32">
        <f>'[6]вспомогат'!B15</f>
        <v>62507600</v>
      </c>
      <c r="C16" s="32">
        <f>'[6]вспомогат'!C15</f>
        <v>26654600</v>
      </c>
      <c r="D16" s="32">
        <f>'[6]вспомогат'!D15</f>
        <v>4866800</v>
      </c>
      <c r="E16" s="32">
        <f>'[6]вспомогат'!G15</f>
        <v>28027779.43</v>
      </c>
      <c r="F16" s="32">
        <f>'[6]вспомогат'!H15</f>
        <v>5587827.66</v>
      </c>
      <c r="G16" s="35">
        <f>'[6]вспомогат'!I15</f>
        <v>114.81523095257664</v>
      </c>
      <c r="H16" s="36">
        <f>'[6]вспомогат'!J15</f>
        <v>721027.6600000001</v>
      </c>
      <c r="I16" s="35">
        <f>'[6]вспомогат'!K15</f>
        <v>105.15175403119912</v>
      </c>
      <c r="J16" s="38">
        <f>'[6]вспомогат'!L15</f>
        <v>1373179.4299999997</v>
      </c>
    </row>
    <row r="17" spans="1:10" ht="18" customHeight="1">
      <c r="A17" s="39" t="s">
        <v>19</v>
      </c>
      <c r="B17" s="40">
        <f>SUM(B12:B16)</f>
        <v>5424657723</v>
      </c>
      <c r="C17" s="40">
        <f>SUM(C12:C16)</f>
        <v>2176957882</v>
      </c>
      <c r="D17" s="40">
        <f>SUM(D12:D16)</f>
        <v>511780153</v>
      </c>
      <c r="E17" s="40">
        <f>SUM(E12:E16)</f>
        <v>2248647785.88</v>
      </c>
      <c r="F17" s="40">
        <f>SUM(F12:F16)</f>
        <v>467129081.60999984</v>
      </c>
      <c r="G17" s="41">
        <f>F17/D17*100</f>
        <v>91.2753413495501</v>
      </c>
      <c r="H17" s="40">
        <f>SUM(H12:H16)</f>
        <v>-44651071.39000015</v>
      </c>
      <c r="I17" s="42">
        <f>E17/C17*100</f>
        <v>103.2931231455033</v>
      </c>
      <c r="J17" s="40">
        <f>SUM(J12:J16)</f>
        <v>71689903.87999997</v>
      </c>
    </row>
    <row r="18" spans="1:10" ht="20.25" customHeight="1">
      <c r="A18" s="31" t="s">
        <v>20</v>
      </c>
      <c r="B18" s="43">
        <f>'[6]вспомогат'!B16</f>
        <v>34618810</v>
      </c>
      <c r="C18" s="43">
        <f>'[6]вспомогат'!C16</f>
        <v>10866613</v>
      </c>
      <c r="D18" s="43">
        <f>'[6]вспомогат'!D16</f>
        <v>2199498</v>
      </c>
      <c r="E18" s="43">
        <f>'[6]вспомогат'!G16</f>
        <v>13047670.58</v>
      </c>
      <c r="F18" s="43">
        <f>'[6]вспомогат'!H16</f>
        <v>2229896.76</v>
      </c>
      <c r="G18" s="44">
        <f>'[6]вспомогат'!I16</f>
        <v>101.38207718306631</v>
      </c>
      <c r="H18" s="45">
        <f>'[6]вспомогат'!J16</f>
        <v>30398.759999999776</v>
      </c>
      <c r="I18" s="46">
        <f>'[6]вспомогат'!K16</f>
        <v>120.07118114908482</v>
      </c>
      <c r="J18" s="47">
        <f>'[6]вспомогат'!L16</f>
        <v>2181057.58</v>
      </c>
    </row>
    <row r="19" spans="1:10" ht="12.75">
      <c r="A19" s="31" t="s">
        <v>21</v>
      </c>
      <c r="B19" s="43">
        <f>'[6]вспомогат'!B17</f>
        <v>176752700</v>
      </c>
      <c r="C19" s="43">
        <f>'[6]вспомогат'!C17</f>
        <v>58895019</v>
      </c>
      <c r="D19" s="43">
        <f>'[6]вспомогат'!D17</f>
        <v>15098336</v>
      </c>
      <c r="E19" s="43">
        <f>'[6]вспомогат'!G17</f>
        <v>89564124.87</v>
      </c>
      <c r="F19" s="43">
        <f>'[6]вспомогат'!H17</f>
        <v>17322790.14</v>
      </c>
      <c r="G19" s="44">
        <f>'[6]вспомогат'!I17</f>
        <v>114.73310793984186</v>
      </c>
      <c r="H19" s="36">
        <f>'[6]вспомогат'!J17</f>
        <v>2224454.1400000006</v>
      </c>
      <c r="I19" s="37">
        <f>'[6]вспомогат'!K17</f>
        <v>152.07419301452302</v>
      </c>
      <c r="J19" s="38">
        <f>'[6]вспомогат'!L17</f>
        <v>30669105.870000005</v>
      </c>
    </row>
    <row r="20" spans="1:10" ht="12.75">
      <c r="A20" s="31" t="s">
        <v>22</v>
      </c>
      <c r="B20" s="43">
        <f>'[6]вспомогат'!B18</f>
        <v>22603699</v>
      </c>
      <c r="C20" s="43">
        <f>'[6]вспомогат'!C18</f>
        <v>6624609</v>
      </c>
      <c r="D20" s="43">
        <f>'[6]вспомогат'!D18</f>
        <v>1516374</v>
      </c>
      <c r="E20" s="43">
        <f>'[6]вспомогат'!G18</f>
        <v>9539258.41</v>
      </c>
      <c r="F20" s="43">
        <f>'[6]вспомогат'!H18</f>
        <v>1583015.58</v>
      </c>
      <c r="G20" s="44">
        <f>'[6]вспомогат'!I18</f>
        <v>104.39479838087438</v>
      </c>
      <c r="H20" s="36">
        <f>'[6]вспомогат'!J18</f>
        <v>66641.58000000007</v>
      </c>
      <c r="I20" s="37">
        <f>'[6]вспомогат'!K18</f>
        <v>143.99730474658958</v>
      </c>
      <c r="J20" s="38">
        <f>'[6]вспомогат'!L18</f>
        <v>2914649.41</v>
      </c>
    </row>
    <row r="21" spans="1:10" ht="12.75">
      <c r="A21" s="31" t="s">
        <v>23</v>
      </c>
      <c r="B21" s="43">
        <f>'[6]вспомогат'!B19</f>
        <v>17998607</v>
      </c>
      <c r="C21" s="43">
        <f>'[6]вспомогат'!C19</f>
        <v>4480239</v>
      </c>
      <c r="D21" s="43">
        <f>'[6]вспомогат'!D19</f>
        <v>696577</v>
      </c>
      <c r="E21" s="43">
        <f>'[6]вспомогат'!G19</f>
        <v>6921444.32</v>
      </c>
      <c r="F21" s="43">
        <f>'[6]вспомогат'!H19</f>
        <v>1222796.71</v>
      </c>
      <c r="G21" s="44">
        <f>'[6]вспомогат'!I19</f>
        <v>175.5436527476503</v>
      </c>
      <c r="H21" s="36">
        <f>'[6]вспомогат'!J19</f>
        <v>526219.71</v>
      </c>
      <c r="I21" s="37">
        <f>'[6]вспомогат'!K19</f>
        <v>154.4882833259565</v>
      </c>
      <c r="J21" s="38">
        <f>'[6]вспомогат'!L19</f>
        <v>2441205.3200000003</v>
      </c>
    </row>
    <row r="22" spans="1:10" ht="12.75">
      <c r="A22" s="31" t="s">
        <v>24</v>
      </c>
      <c r="B22" s="43">
        <f>'[6]вспомогат'!B20</f>
        <v>110990637</v>
      </c>
      <c r="C22" s="43">
        <f>'[6]вспомогат'!C20</f>
        <v>34997514</v>
      </c>
      <c r="D22" s="43">
        <f>'[6]вспомогат'!D20</f>
        <v>7624230</v>
      </c>
      <c r="E22" s="43">
        <f>'[6]вспомогат'!G20</f>
        <v>46725214.66</v>
      </c>
      <c r="F22" s="43">
        <f>'[6]вспомогат'!H20</f>
        <v>9423188.75</v>
      </c>
      <c r="G22" s="44">
        <f>'[6]вспомогат'!I20</f>
        <v>123.59528437625833</v>
      </c>
      <c r="H22" s="36">
        <f>'[6]вспомогат'!J20</f>
        <v>1798958.75</v>
      </c>
      <c r="I22" s="37">
        <f>'[6]вспомогат'!K20</f>
        <v>133.51009634570045</v>
      </c>
      <c r="J22" s="38">
        <f>'[6]вспомогат'!L20</f>
        <v>11727700.659999996</v>
      </c>
    </row>
    <row r="23" spans="1:10" ht="12.75">
      <c r="A23" s="31" t="s">
        <v>25</v>
      </c>
      <c r="B23" s="43">
        <f>'[6]вспомогат'!B21</f>
        <v>85236200</v>
      </c>
      <c r="C23" s="43">
        <f>'[6]вспомогат'!C21</f>
        <v>27018250</v>
      </c>
      <c r="D23" s="43">
        <f>'[6]вспомогат'!D21</f>
        <v>5568720</v>
      </c>
      <c r="E23" s="43">
        <f>'[6]вспомогат'!G21</f>
        <v>35330380.24</v>
      </c>
      <c r="F23" s="43">
        <f>'[6]вспомогат'!H21</f>
        <v>6877581.280000001</v>
      </c>
      <c r="G23" s="44">
        <f>'[6]вспомогат'!I21</f>
        <v>123.50380841557846</v>
      </c>
      <c r="H23" s="36">
        <f>'[6]вспомогат'!J21</f>
        <v>1308861.2800000012</v>
      </c>
      <c r="I23" s="37">
        <f>'[6]вспомогат'!K21</f>
        <v>130.76487278043544</v>
      </c>
      <c r="J23" s="38">
        <f>'[6]вспомогат'!L21</f>
        <v>8312130.240000002</v>
      </c>
    </row>
    <row r="24" spans="1:10" ht="12.75">
      <c r="A24" s="31" t="s">
        <v>26</v>
      </c>
      <c r="B24" s="43">
        <f>'[6]вспомогат'!B22</f>
        <v>75232874</v>
      </c>
      <c r="C24" s="43">
        <f>'[6]вспомогат'!C22</f>
        <v>28930335</v>
      </c>
      <c r="D24" s="43">
        <f>'[6]вспомогат'!D22</f>
        <v>9819106</v>
      </c>
      <c r="E24" s="43">
        <f>'[6]вспомогат'!G22</f>
        <v>35385947.16</v>
      </c>
      <c r="F24" s="43">
        <f>'[6]вспомогат'!H22</f>
        <v>6697486.309999995</v>
      </c>
      <c r="G24" s="44">
        <f>'[6]вспомогат'!I22</f>
        <v>68.20871788124087</v>
      </c>
      <c r="H24" s="36">
        <f>'[6]вспомогат'!J22</f>
        <v>-3121619.690000005</v>
      </c>
      <c r="I24" s="37">
        <f>'[6]вспомогат'!K22</f>
        <v>122.31433600751598</v>
      </c>
      <c r="J24" s="38">
        <f>'[6]вспомогат'!L22</f>
        <v>6455612.159999996</v>
      </c>
    </row>
    <row r="25" spans="1:10" ht="12.75">
      <c r="A25" s="31" t="s">
        <v>27</v>
      </c>
      <c r="B25" s="43">
        <f>'[6]вспомогат'!B23</f>
        <v>62211100</v>
      </c>
      <c r="C25" s="43">
        <f>'[6]вспомогат'!C23</f>
        <v>19787500</v>
      </c>
      <c r="D25" s="43">
        <f>'[6]вспомогат'!D23</f>
        <v>5145243</v>
      </c>
      <c r="E25" s="43">
        <f>'[6]вспомогат'!G23</f>
        <v>25220170.48</v>
      </c>
      <c r="F25" s="43">
        <f>'[6]вспомогат'!H23</f>
        <v>4767815.629999999</v>
      </c>
      <c r="G25" s="44">
        <f>'[6]вспомогат'!I23</f>
        <v>92.66453751552646</v>
      </c>
      <c r="H25" s="36">
        <f>'[6]вспомогат'!J23</f>
        <v>-377427.37000000104</v>
      </c>
      <c r="I25" s="37">
        <f>'[6]вспомогат'!K23</f>
        <v>127.45506243840809</v>
      </c>
      <c r="J25" s="38">
        <f>'[6]вспомогат'!L23</f>
        <v>5432670.48</v>
      </c>
    </row>
    <row r="26" spans="1:10" ht="12.75">
      <c r="A26" s="48" t="s">
        <v>28</v>
      </c>
      <c r="B26" s="43">
        <f>'[6]вспомогат'!B24</f>
        <v>35055064</v>
      </c>
      <c r="C26" s="43">
        <f>'[6]вспомогат'!C24</f>
        <v>10097823</v>
      </c>
      <c r="D26" s="43">
        <f>'[6]вспомогат'!D24</f>
        <v>1838766</v>
      </c>
      <c r="E26" s="43">
        <f>'[6]вспомогат'!G24</f>
        <v>13507885.99</v>
      </c>
      <c r="F26" s="43">
        <f>'[6]вспомогат'!H24</f>
        <v>2226334.0500000007</v>
      </c>
      <c r="G26" s="44">
        <f>'[6]вспомогат'!I24</f>
        <v>121.07761672774026</v>
      </c>
      <c r="H26" s="36">
        <f>'[6]вспомогат'!J24</f>
        <v>387568.05000000075</v>
      </c>
      <c r="I26" s="37">
        <f>'[6]вспомогат'!K24</f>
        <v>133.77027890070957</v>
      </c>
      <c r="J26" s="38">
        <f>'[6]вспомогат'!L24</f>
        <v>3410062.99</v>
      </c>
    </row>
    <row r="27" spans="1:10" ht="12.75">
      <c r="A27" s="31" t="s">
        <v>29</v>
      </c>
      <c r="B27" s="43">
        <f>'[6]вспомогат'!B25</f>
        <v>108458703</v>
      </c>
      <c r="C27" s="43">
        <f>'[6]вспомогат'!C25</f>
        <v>33351295</v>
      </c>
      <c r="D27" s="43">
        <f>'[6]вспомогат'!D25</f>
        <v>7868875</v>
      </c>
      <c r="E27" s="43">
        <f>'[6]вспомогат'!G25</f>
        <v>41271816.73</v>
      </c>
      <c r="F27" s="43">
        <f>'[6]вспомогат'!H25</f>
        <v>8322403.119999997</v>
      </c>
      <c r="G27" s="44">
        <f>'[6]вспомогат'!I25</f>
        <v>105.76357001477336</v>
      </c>
      <c r="H27" s="36">
        <f>'[6]вспомогат'!J25</f>
        <v>453528.1199999973</v>
      </c>
      <c r="I27" s="37">
        <f>'[6]вспомогат'!K25</f>
        <v>123.7487681662736</v>
      </c>
      <c r="J27" s="38">
        <f>'[6]вспомогат'!L25</f>
        <v>7920521.729999997</v>
      </c>
    </row>
    <row r="28" spans="1:10" ht="12.75">
      <c r="A28" s="31" t="s">
        <v>30</v>
      </c>
      <c r="B28" s="43">
        <f>'[6]вспомогат'!B26</f>
        <v>62929755</v>
      </c>
      <c r="C28" s="43">
        <f>'[6]вспомогат'!C26</f>
        <v>20420384</v>
      </c>
      <c r="D28" s="43">
        <f>'[6]вспомогат'!D26</f>
        <v>4080548</v>
      </c>
      <c r="E28" s="43">
        <f>'[6]вспомогат'!G26</f>
        <v>22589876.43</v>
      </c>
      <c r="F28" s="43">
        <f>'[6]вспомогат'!H26</f>
        <v>4281561.629999999</v>
      </c>
      <c r="G28" s="44">
        <f>'[6]вспомогат'!I26</f>
        <v>104.92614300824299</v>
      </c>
      <c r="H28" s="36">
        <f>'[6]вспомогат'!J26</f>
        <v>201013.62999999896</v>
      </c>
      <c r="I28" s="37">
        <f>'[6]вспомогат'!K26</f>
        <v>110.62415099539753</v>
      </c>
      <c r="J28" s="38">
        <f>'[6]вспомогат'!L26</f>
        <v>2169492.4299999997</v>
      </c>
    </row>
    <row r="29" spans="1:10" ht="12.75">
      <c r="A29" s="31" t="s">
        <v>31</v>
      </c>
      <c r="B29" s="43">
        <f>'[6]вспомогат'!B27</f>
        <v>43610873</v>
      </c>
      <c r="C29" s="43">
        <f>'[6]вспомогат'!C27</f>
        <v>13348453</v>
      </c>
      <c r="D29" s="43">
        <f>'[6]вспомогат'!D27</f>
        <v>2571956</v>
      </c>
      <c r="E29" s="43">
        <f>'[6]вспомогат'!G27</f>
        <v>18562829.96</v>
      </c>
      <c r="F29" s="43">
        <f>'[6]вспомогат'!H27</f>
        <v>3225291.280000001</v>
      </c>
      <c r="G29" s="44">
        <f>'[6]вспомогат'!I27</f>
        <v>125.40227282270774</v>
      </c>
      <c r="H29" s="36">
        <f>'[6]вспомогат'!J27</f>
        <v>653335.2800000012</v>
      </c>
      <c r="I29" s="37">
        <f>'[6]вспомогат'!K27</f>
        <v>139.06353013341698</v>
      </c>
      <c r="J29" s="38">
        <f>'[6]вспомогат'!L27</f>
        <v>5214376.960000001</v>
      </c>
    </row>
    <row r="30" spans="1:10" ht="12.75">
      <c r="A30" s="31" t="s">
        <v>32</v>
      </c>
      <c r="B30" s="43">
        <f>'[6]вспомогат'!B28</f>
        <v>52865324</v>
      </c>
      <c r="C30" s="43">
        <f>'[6]вспомогат'!C28</f>
        <v>21556920</v>
      </c>
      <c r="D30" s="43">
        <f>'[6]вспомогат'!D28</f>
        <v>6513550</v>
      </c>
      <c r="E30" s="43">
        <f>'[6]вспомогат'!G28</f>
        <v>23305950.73</v>
      </c>
      <c r="F30" s="43">
        <f>'[6]вспомогат'!H28</f>
        <v>4615917.510000002</v>
      </c>
      <c r="G30" s="44">
        <f>'[6]вспомогат'!I28</f>
        <v>70.86638637916346</v>
      </c>
      <c r="H30" s="36">
        <f>'[6]вспомогат'!J28</f>
        <v>-1897632.4899999984</v>
      </c>
      <c r="I30" s="37">
        <f>'[6]вспомогат'!K28</f>
        <v>108.11354650849935</v>
      </c>
      <c r="J30" s="38">
        <f>'[6]вспомогат'!L28</f>
        <v>1749030.7300000004</v>
      </c>
    </row>
    <row r="31" spans="1:10" ht="12.75">
      <c r="A31" s="31" t="s">
        <v>33</v>
      </c>
      <c r="B31" s="43">
        <f>'[6]вспомогат'!B29</f>
        <v>121951550</v>
      </c>
      <c r="C31" s="43">
        <f>'[6]вспомогат'!C29</f>
        <v>49979474</v>
      </c>
      <c r="D31" s="43">
        <f>'[6]вспомогат'!D29</f>
        <v>8613248</v>
      </c>
      <c r="E31" s="43">
        <f>'[6]вспомогат'!G29</f>
        <v>57662157.48</v>
      </c>
      <c r="F31" s="43">
        <f>'[6]вспомогат'!H29</f>
        <v>10796255.79</v>
      </c>
      <c r="G31" s="44">
        <f>'[6]вспомогат'!I29</f>
        <v>125.344768779443</v>
      </c>
      <c r="H31" s="36">
        <f>'[6]вспомогат'!J29</f>
        <v>2183007.789999999</v>
      </c>
      <c r="I31" s="37">
        <f>'[6]вспомогат'!K29</f>
        <v>115.37167734098202</v>
      </c>
      <c r="J31" s="38">
        <f>'[6]вспомогат'!L29</f>
        <v>7682683.479999997</v>
      </c>
    </row>
    <row r="32" spans="1:10" ht="12.75">
      <c r="A32" s="31" t="s">
        <v>34</v>
      </c>
      <c r="B32" s="43">
        <f>'[6]вспомогат'!B30</f>
        <v>51303482</v>
      </c>
      <c r="C32" s="43">
        <f>'[6]вспомогат'!C30</f>
        <v>16970881</v>
      </c>
      <c r="D32" s="43">
        <f>'[6]вспомогат'!D30</f>
        <v>6062662</v>
      </c>
      <c r="E32" s="43">
        <f>'[6]вспомогат'!G30</f>
        <v>22347537.79</v>
      </c>
      <c r="F32" s="43">
        <f>'[6]вспомогат'!H30</f>
        <v>3895747.8099999987</v>
      </c>
      <c r="G32" s="44">
        <f>'[6]вспомогат'!I30</f>
        <v>64.25804060988388</v>
      </c>
      <c r="H32" s="36">
        <f>'[6]вспомогат'!J30</f>
        <v>-2166914.1900000013</v>
      </c>
      <c r="I32" s="37">
        <f>'[6]вспомогат'!K30</f>
        <v>131.681659838402</v>
      </c>
      <c r="J32" s="38">
        <f>'[6]вспомогат'!L30</f>
        <v>5376656.789999999</v>
      </c>
    </row>
    <row r="33" spans="1:10" ht="12.75">
      <c r="A33" s="31" t="s">
        <v>35</v>
      </c>
      <c r="B33" s="43">
        <f>'[6]вспомогат'!B31</f>
        <v>32420807</v>
      </c>
      <c r="C33" s="43">
        <f>'[6]вспомогат'!C31</f>
        <v>10661631</v>
      </c>
      <c r="D33" s="43">
        <f>'[6]вспомогат'!D31</f>
        <v>1873551</v>
      </c>
      <c r="E33" s="43">
        <f>'[6]вспомогат'!G31</f>
        <v>10865518.86</v>
      </c>
      <c r="F33" s="43">
        <f>'[6]вспомогат'!H31</f>
        <v>2076974.289999999</v>
      </c>
      <c r="G33" s="44">
        <f>'[6]вспомогат'!I31</f>
        <v>110.8576329120477</v>
      </c>
      <c r="H33" s="36">
        <f>'[6]вспомогат'!J31</f>
        <v>203423.2899999991</v>
      </c>
      <c r="I33" s="37">
        <f>'[6]вспомогат'!K31</f>
        <v>101.91235149668938</v>
      </c>
      <c r="J33" s="38">
        <f>'[6]вспомогат'!L31</f>
        <v>203887.8599999994</v>
      </c>
    </row>
    <row r="34" spans="1:10" ht="12.75">
      <c r="A34" s="31" t="s">
        <v>36</v>
      </c>
      <c r="B34" s="43">
        <f>'[6]вспомогат'!B32</f>
        <v>26689935</v>
      </c>
      <c r="C34" s="43">
        <f>'[6]вспомогат'!C32</f>
        <v>8252683</v>
      </c>
      <c r="D34" s="43">
        <f>'[6]вспомогат'!D32</f>
        <v>1709155</v>
      </c>
      <c r="E34" s="43">
        <f>'[6]вспомогат'!G32</f>
        <v>11677524.49</v>
      </c>
      <c r="F34" s="43">
        <f>'[6]вспомогат'!H32</f>
        <v>2128314.0700000003</v>
      </c>
      <c r="G34" s="44">
        <f>'[6]вспомогат'!I32</f>
        <v>124.52434507110239</v>
      </c>
      <c r="H34" s="36">
        <f>'[6]вспомогат'!J32</f>
        <v>419159.0700000003</v>
      </c>
      <c r="I34" s="37">
        <f>'[6]вспомогат'!K32</f>
        <v>141.4997339653056</v>
      </c>
      <c r="J34" s="38">
        <f>'[6]вспомогат'!L32</f>
        <v>3424841.49</v>
      </c>
    </row>
    <row r="35" spans="1:10" ht="12.75">
      <c r="A35" s="31" t="s">
        <v>37</v>
      </c>
      <c r="B35" s="43">
        <f>'[6]вспомогат'!B33</f>
        <v>48436425</v>
      </c>
      <c r="C35" s="43">
        <f>'[6]вспомогат'!C33</f>
        <v>13519423</v>
      </c>
      <c r="D35" s="43">
        <f>'[6]вспомогат'!D33</f>
        <v>2614378</v>
      </c>
      <c r="E35" s="43">
        <f>'[6]вспомогат'!G33</f>
        <v>18010112.33</v>
      </c>
      <c r="F35" s="43">
        <f>'[6]вспомогат'!H33</f>
        <v>3223351.799999999</v>
      </c>
      <c r="G35" s="44">
        <f>'[6]вспомогат'!I33</f>
        <v>123.29325751670184</v>
      </c>
      <c r="H35" s="36">
        <f>'[6]вспомогат'!J33</f>
        <v>608973.7999999989</v>
      </c>
      <c r="I35" s="37">
        <f>'[6]вспомогат'!K33</f>
        <v>133.21657536715878</v>
      </c>
      <c r="J35" s="38">
        <f>'[6]вспомогат'!L33</f>
        <v>4490689.329999998</v>
      </c>
    </row>
    <row r="36" spans="1:10" ht="12.75">
      <c r="A36" s="31" t="s">
        <v>38</v>
      </c>
      <c r="B36" s="43">
        <f>'[6]вспомогат'!B34</f>
        <v>44387785</v>
      </c>
      <c r="C36" s="43">
        <f>'[6]вспомогат'!C34</f>
        <v>13259530</v>
      </c>
      <c r="D36" s="43">
        <f>'[6]вспомогат'!D34</f>
        <v>2672490</v>
      </c>
      <c r="E36" s="43">
        <f>'[6]вспомогат'!G34</f>
        <v>17594686.39</v>
      </c>
      <c r="F36" s="43">
        <f>'[6]вспомогат'!H34</f>
        <v>3199670</v>
      </c>
      <c r="G36" s="44">
        <f>'[6]вспомогат'!I34</f>
        <v>119.72617296977725</v>
      </c>
      <c r="H36" s="36">
        <f>'[6]вспомогат'!J34</f>
        <v>527180</v>
      </c>
      <c r="I36" s="37">
        <f>'[6]вспомогат'!K34</f>
        <v>132.69464596407263</v>
      </c>
      <c r="J36" s="38">
        <f>'[6]вспомогат'!L34</f>
        <v>4335156.390000001</v>
      </c>
    </row>
    <row r="37" spans="1:10" ht="12.75">
      <c r="A37" s="31" t="s">
        <v>39</v>
      </c>
      <c r="B37" s="43">
        <f>'[6]вспомогат'!B35</f>
        <v>101298225</v>
      </c>
      <c r="C37" s="43">
        <f>'[6]вспомогат'!C35</f>
        <v>32247718</v>
      </c>
      <c r="D37" s="43">
        <f>'[6]вспомогат'!D35</f>
        <v>6643808</v>
      </c>
      <c r="E37" s="43">
        <f>'[6]вспомогат'!G35</f>
        <v>41046079.39</v>
      </c>
      <c r="F37" s="43">
        <f>'[6]вспомогат'!H35</f>
        <v>7701414.490000002</v>
      </c>
      <c r="G37" s="44">
        <f>'[6]вспомогат'!I35</f>
        <v>115.91867931764438</v>
      </c>
      <c r="H37" s="36">
        <f>'[6]вспомогат'!J35</f>
        <v>1057606.490000002</v>
      </c>
      <c r="I37" s="37">
        <f>'[6]вспомогат'!K35</f>
        <v>127.28367132830918</v>
      </c>
      <c r="J37" s="38">
        <f>'[6]вспомогат'!L35</f>
        <v>8798361.39</v>
      </c>
    </row>
    <row r="38" spans="1:10" ht="18.75" customHeight="1">
      <c r="A38" s="49" t="s">
        <v>40</v>
      </c>
      <c r="B38" s="40">
        <f>SUM(B18:B37)</f>
        <v>1315052555</v>
      </c>
      <c r="C38" s="40">
        <f>SUM(C18:C37)</f>
        <v>435266294</v>
      </c>
      <c r="D38" s="40">
        <f>SUM(D18:D37)</f>
        <v>100731071</v>
      </c>
      <c r="E38" s="40">
        <f>SUM(E18:E37)</f>
        <v>560176187.2900001</v>
      </c>
      <c r="F38" s="40">
        <f>SUM(F18:F37)</f>
        <v>105817806.99999997</v>
      </c>
      <c r="G38" s="41">
        <f>F38/D38*100</f>
        <v>105.0498182432707</v>
      </c>
      <c r="H38" s="40">
        <f>SUM(H18:H37)</f>
        <v>5086735.9999999935</v>
      </c>
      <c r="I38" s="42">
        <f>E38/C38*100</f>
        <v>128.69735033744655</v>
      </c>
      <c r="J38" s="40">
        <f>SUM(J18:J37)</f>
        <v>124909893.29</v>
      </c>
    </row>
    <row r="39" spans="1:10" ht="12" customHeight="1">
      <c r="A39" s="50" t="s">
        <v>41</v>
      </c>
      <c r="B39" s="32">
        <f>'[6]вспомогат'!B36</f>
        <v>11855400</v>
      </c>
      <c r="C39" s="32">
        <f>'[6]вспомогат'!C36</f>
        <v>4264212</v>
      </c>
      <c r="D39" s="32">
        <f>'[6]вспомогат'!D36</f>
        <v>673629</v>
      </c>
      <c r="E39" s="32">
        <f>'[6]вспомогат'!G36</f>
        <v>4265977.4</v>
      </c>
      <c r="F39" s="32">
        <f>'[6]вспомогат'!H36</f>
        <v>569845.1100000003</v>
      </c>
      <c r="G39" s="35">
        <f>'[6]вспомогат'!I36</f>
        <v>84.59331620224194</v>
      </c>
      <c r="H39" s="36">
        <f>'[6]вспомогат'!J36</f>
        <v>-103783.88999999966</v>
      </c>
      <c r="I39" s="37">
        <f>'[6]вспомогат'!K36</f>
        <v>100.0414003806565</v>
      </c>
      <c r="J39" s="38">
        <f>'[6]вспомогат'!L36</f>
        <v>1765.4000000003725</v>
      </c>
    </row>
    <row r="40" spans="1:10" ht="12.75" customHeight="1">
      <c r="A40" s="50" t="s">
        <v>42</v>
      </c>
      <c r="B40" s="32">
        <f>'[6]вспомогат'!B37</f>
        <v>31392357</v>
      </c>
      <c r="C40" s="32">
        <f>'[6]вспомогат'!C37</f>
        <v>12275060</v>
      </c>
      <c r="D40" s="32">
        <f>'[6]вспомогат'!D37</f>
        <v>2414066</v>
      </c>
      <c r="E40" s="32">
        <f>'[6]вспомогат'!G37</f>
        <v>12547569.43</v>
      </c>
      <c r="F40" s="32">
        <f>'[6]вспомогат'!H37</f>
        <v>2333096.5600000005</v>
      </c>
      <c r="G40" s="35">
        <f>'[6]вспомогат'!I37</f>
        <v>96.64593097288974</v>
      </c>
      <c r="H40" s="36">
        <f>'[6]вспомогат'!J37</f>
        <v>-80969.43999999948</v>
      </c>
      <c r="I40" s="37">
        <f>'[6]вспомогат'!K37</f>
        <v>102.22002523816585</v>
      </c>
      <c r="J40" s="38">
        <f>'[6]вспомогат'!L37</f>
        <v>272509.4299999997</v>
      </c>
    </row>
    <row r="41" spans="1:10" ht="12.75" customHeight="1">
      <c r="A41" s="50" t="s">
        <v>43</v>
      </c>
      <c r="B41" s="32">
        <f>'[6]вспомогат'!B38</f>
        <v>16012034</v>
      </c>
      <c r="C41" s="32">
        <f>'[6]вспомогат'!C38</f>
        <v>5139152</v>
      </c>
      <c r="D41" s="32">
        <f>'[6]вспомогат'!D38</f>
        <v>925354</v>
      </c>
      <c r="E41" s="32">
        <f>'[6]вспомогат'!G38</f>
        <v>6039657.62</v>
      </c>
      <c r="F41" s="32">
        <f>'[6]вспомогат'!H38</f>
        <v>1148702.79</v>
      </c>
      <c r="G41" s="35">
        <f>'[6]вспомогат'!I38</f>
        <v>124.13657800149997</v>
      </c>
      <c r="H41" s="36">
        <f>'[6]вспомогат'!J38</f>
        <v>223348.79000000004</v>
      </c>
      <c r="I41" s="37">
        <f>'[6]вспомогат'!K38</f>
        <v>117.52245545568607</v>
      </c>
      <c r="J41" s="38">
        <f>'[6]вспомогат'!L38</f>
        <v>900505.6200000001</v>
      </c>
    </row>
    <row r="42" spans="1:10" ht="12.75" customHeight="1">
      <c r="A42" s="50" t="s">
        <v>44</v>
      </c>
      <c r="B42" s="32">
        <f>'[6]вспомогат'!B39</f>
        <v>13597300</v>
      </c>
      <c r="C42" s="32">
        <f>'[6]вспомогат'!C39</f>
        <v>4708155</v>
      </c>
      <c r="D42" s="32">
        <f>'[6]вспомогат'!D39</f>
        <v>950140</v>
      </c>
      <c r="E42" s="32">
        <f>'[6]вспомогат'!G39</f>
        <v>4831452.18</v>
      </c>
      <c r="F42" s="32">
        <f>'[6]вспомогат'!H39</f>
        <v>1002682.7799999998</v>
      </c>
      <c r="G42" s="35">
        <f>'[6]вспомогат'!I39</f>
        <v>105.5300039994106</v>
      </c>
      <c r="H42" s="36">
        <f>'[6]вспомогат'!J39</f>
        <v>52542.779999999795</v>
      </c>
      <c r="I42" s="37">
        <f>'[6]вспомогат'!K39</f>
        <v>102.61880035810205</v>
      </c>
      <c r="J42" s="38">
        <f>'[6]вспомогат'!L39</f>
        <v>123297.1799999997</v>
      </c>
    </row>
    <row r="43" spans="1:10" ht="12" customHeight="1">
      <c r="A43" s="50" t="s">
        <v>45</v>
      </c>
      <c r="B43" s="32">
        <f>'[6]вспомогат'!B40</f>
        <v>11630370</v>
      </c>
      <c r="C43" s="32">
        <f>'[6]вспомогат'!C40</f>
        <v>2615494</v>
      </c>
      <c r="D43" s="32">
        <f>'[6]вспомогат'!D40</f>
        <v>480299</v>
      </c>
      <c r="E43" s="32">
        <f>'[6]вспомогат'!G40</f>
        <v>5505650.52</v>
      </c>
      <c r="F43" s="32">
        <f>'[6]вспомогат'!H40</f>
        <v>752610.1099999994</v>
      </c>
      <c r="G43" s="35">
        <f>'[6]вспомогат'!I40</f>
        <v>156.69616426434354</v>
      </c>
      <c r="H43" s="36">
        <f>'[6]вспомогат'!J40</f>
        <v>272311.1099999994</v>
      </c>
      <c r="I43" s="37">
        <f>'[6]вспомогат'!K40</f>
        <v>210.5013630312285</v>
      </c>
      <c r="J43" s="38">
        <f>'[6]вспомогат'!L40</f>
        <v>2890156.5199999996</v>
      </c>
    </row>
    <row r="44" spans="1:10" ht="14.25" customHeight="1">
      <c r="A44" s="50" t="s">
        <v>46</v>
      </c>
      <c r="B44" s="32">
        <f>'[6]вспомогат'!B41</f>
        <v>17099655</v>
      </c>
      <c r="C44" s="32">
        <f>'[6]вспомогат'!C41</f>
        <v>3459500</v>
      </c>
      <c r="D44" s="32">
        <f>'[6]вспомогат'!D41</f>
        <v>706500</v>
      </c>
      <c r="E44" s="32">
        <f>'[6]вспомогат'!G41</f>
        <v>5368070.45</v>
      </c>
      <c r="F44" s="32">
        <f>'[6]вспомогат'!H41</f>
        <v>981600.2800000003</v>
      </c>
      <c r="G44" s="35">
        <f>'[6]вспомогат'!I41</f>
        <v>138.93846850672332</v>
      </c>
      <c r="H44" s="36">
        <f>'[6]вспомогат'!J41</f>
        <v>275100.28000000026</v>
      </c>
      <c r="I44" s="37">
        <f>'[6]вспомогат'!K41</f>
        <v>155.16896805896806</v>
      </c>
      <c r="J44" s="38">
        <f>'[6]вспомогат'!L41</f>
        <v>1908570.4500000002</v>
      </c>
    </row>
    <row r="45" spans="1:10" ht="14.25" customHeight="1">
      <c r="A45" s="51" t="s">
        <v>47</v>
      </c>
      <c r="B45" s="32">
        <f>'[6]вспомогат'!B42</f>
        <v>22623296</v>
      </c>
      <c r="C45" s="32">
        <f>'[6]вспомогат'!C42</f>
        <v>9036304</v>
      </c>
      <c r="D45" s="32">
        <f>'[6]вспомогат'!D42</f>
        <v>1770927</v>
      </c>
      <c r="E45" s="32">
        <f>'[6]вспомогат'!G42</f>
        <v>10248706.36</v>
      </c>
      <c r="F45" s="32">
        <f>'[6]вспомогат'!H42</f>
        <v>1889843.6199999992</v>
      </c>
      <c r="G45" s="35">
        <f>'[6]вспомогат'!I42</f>
        <v>106.71493630172215</v>
      </c>
      <c r="H45" s="36">
        <f>'[6]вспомогат'!J42</f>
        <v>118916.61999999918</v>
      </c>
      <c r="I45" s="37">
        <f>'[6]вспомогат'!K42</f>
        <v>113.41701607205776</v>
      </c>
      <c r="J45" s="38">
        <f>'[6]вспомогат'!L42</f>
        <v>1212402.3599999994</v>
      </c>
    </row>
    <row r="46" spans="1:10" ht="14.25" customHeight="1">
      <c r="A46" s="51" t="s">
        <v>48</v>
      </c>
      <c r="B46" s="32">
        <f>'[6]вспомогат'!B43</f>
        <v>35096306</v>
      </c>
      <c r="C46" s="32">
        <f>'[6]вспомогат'!C43</f>
        <v>13096377</v>
      </c>
      <c r="D46" s="32">
        <f>'[6]вспомогат'!D43</f>
        <v>2813510</v>
      </c>
      <c r="E46" s="32">
        <f>'[6]вспомогат'!G43</f>
        <v>16303758.95</v>
      </c>
      <c r="F46" s="32">
        <f>'[6]вспомогат'!H43</f>
        <v>3369095.4799999986</v>
      </c>
      <c r="G46" s="35">
        <f>'[6]вспомогат'!I43</f>
        <v>119.74705901169709</v>
      </c>
      <c r="H46" s="36">
        <f>'[6]вспомогат'!J43</f>
        <v>555585.4799999986</v>
      </c>
      <c r="I46" s="37">
        <f>'[6]вспомогат'!K43</f>
        <v>124.49060492073494</v>
      </c>
      <c r="J46" s="38">
        <f>'[6]вспомогат'!L43</f>
        <v>3207381.9499999993</v>
      </c>
    </row>
    <row r="47" spans="1:10" ht="14.25" customHeight="1">
      <c r="A47" s="51" t="s">
        <v>49</v>
      </c>
      <c r="B47" s="32">
        <f>'[6]вспомогат'!B44</f>
        <v>19177760</v>
      </c>
      <c r="C47" s="32">
        <f>'[6]вспомогат'!C44</f>
        <v>6956820</v>
      </c>
      <c r="D47" s="32">
        <f>'[6]вспомогат'!D44</f>
        <v>1302440</v>
      </c>
      <c r="E47" s="32">
        <f>'[6]вспомогат'!G44</f>
        <v>7316521.64</v>
      </c>
      <c r="F47" s="32">
        <f>'[6]вспомогат'!H44</f>
        <v>1197158.7199999997</v>
      </c>
      <c r="G47" s="35">
        <f>'[6]вспомогат'!I44</f>
        <v>91.91661189766897</v>
      </c>
      <c r="H47" s="36">
        <f>'[6]вспомогат'!J44</f>
        <v>-105281.28000000026</v>
      </c>
      <c r="I47" s="37">
        <f>'[6]вспомогат'!K44</f>
        <v>105.17048939026739</v>
      </c>
      <c r="J47" s="38">
        <f>'[6]вспомогат'!L44</f>
        <v>359701.63999999966</v>
      </c>
    </row>
    <row r="48" spans="1:10" ht="14.25" customHeight="1">
      <c r="A48" s="51" t="s">
        <v>50</v>
      </c>
      <c r="B48" s="32">
        <f>'[6]вспомогат'!B45</f>
        <v>14770044</v>
      </c>
      <c r="C48" s="32">
        <f>'[6]вспомогат'!C45</f>
        <v>6504497</v>
      </c>
      <c r="D48" s="32">
        <f>'[6]вспомогат'!D45</f>
        <v>1317809</v>
      </c>
      <c r="E48" s="32">
        <f>'[6]вспомогат'!G45</f>
        <v>6751046.32</v>
      </c>
      <c r="F48" s="32">
        <f>'[6]вспомогат'!H45</f>
        <v>1415451.6500000004</v>
      </c>
      <c r="G48" s="35">
        <f>'[6]вспомогат'!I45</f>
        <v>107.40946905052253</v>
      </c>
      <c r="H48" s="36">
        <f>'[6]вспомогат'!J45</f>
        <v>97642.65000000037</v>
      </c>
      <c r="I48" s="37">
        <f>'[6]вспомогат'!K45</f>
        <v>103.79044405739599</v>
      </c>
      <c r="J48" s="38">
        <f>'[6]вспомогат'!L45</f>
        <v>246549.3200000003</v>
      </c>
    </row>
    <row r="49" spans="1:10" ht="14.25" customHeight="1">
      <c r="A49" s="51" t="s">
        <v>51</v>
      </c>
      <c r="B49" s="32">
        <f>'[6]вспомогат'!B46</f>
        <v>5442005</v>
      </c>
      <c r="C49" s="32">
        <f>'[6]вспомогат'!C46</f>
        <v>2188694</v>
      </c>
      <c r="D49" s="32">
        <f>'[6]вспомогат'!D46</f>
        <v>482314</v>
      </c>
      <c r="E49" s="32">
        <f>'[6]вспомогат'!G46</f>
        <v>2931814.42</v>
      </c>
      <c r="F49" s="32">
        <f>'[6]вспомогат'!H46</f>
        <v>445434.33999999985</v>
      </c>
      <c r="G49" s="35">
        <f>'[6]вспомогат'!I46</f>
        <v>92.35359952230286</v>
      </c>
      <c r="H49" s="36">
        <f>'[6]вспомогат'!J46</f>
        <v>-36879.66000000015</v>
      </c>
      <c r="I49" s="37">
        <f>'[6]вспомогат'!K46</f>
        <v>133.95268685343862</v>
      </c>
      <c r="J49" s="38">
        <f>'[6]вспомогат'!L46</f>
        <v>743120.4199999999</v>
      </c>
    </row>
    <row r="50" spans="1:10" ht="14.25" customHeight="1">
      <c r="A50" s="51" t="s">
        <v>52</v>
      </c>
      <c r="B50" s="32">
        <f>'[6]вспомогат'!B47</f>
        <v>6022670</v>
      </c>
      <c r="C50" s="32">
        <f>'[6]вспомогат'!C47</f>
        <v>1747440</v>
      </c>
      <c r="D50" s="32">
        <f>'[6]вспомогат'!D47</f>
        <v>418169</v>
      </c>
      <c r="E50" s="32">
        <f>'[6]вспомогат'!G47</f>
        <v>2775325.46</v>
      </c>
      <c r="F50" s="32">
        <f>'[6]вспомогат'!H47</f>
        <v>508679.41000000015</v>
      </c>
      <c r="G50" s="35">
        <f>'[6]вспомогат'!I47</f>
        <v>121.64445714531689</v>
      </c>
      <c r="H50" s="36">
        <f>'[6]вспомогат'!J47</f>
        <v>90510.41000000015</v>
      </c>
      <c r="I50" s="37">
        <f>'[6]вспомогат'!K47</f>
        <v>158.82236071052512</v>
      </c>
      <c r="J50" s="38">
        <f>'[6]вспомогат'!L47</f>
        <v>1027885.46</v>
      </c>
    </row>
    <row r="51" spans="1:10" ht="14.25" customHeight="1">
      <c r="A51" s="51" t="s">
        <v>53</v>
      </c>
      <c r="B51" s="32">
        <f>'[6]вспомогат'!B48</f>
        <v>7730000</v>
      </c>
      <c r="C51" s="32">
        <f>'[6]вспомогат'!C48</f>
        <v>2647840</v>
      </c>
      <c r="D51" s="32">
        <f>'[6]вспомогат'!D48</f>
        <v>498722</v>
      </c>
      <c r="E51" s="32">
        <f>'[6]вспомогат'!G48</f>
        <v>2801937.62</v>
      </c>
      <c r="F51" s="32">
        <f>'[6]вспомогат'!H48</f>
        <v>539296.1200000001</v>
      </c>
      <c r="G51" s="35">
        <f>'[6]вспомогат'!I48</f>
        <v>108.13561864124705</v>
      </c>
      <c r="H51" s="36">
        <f>'[6]вспомогат'!J48</f>
        <v>40574.12000000011</v>
      </c>
      <c r="I51" s="37">
        <f>'[6]вспомогат'!K48</f>
        <v>105.81974817209499</v>
      </c>
      <c r="J51" s="38">
        <f>'[6]вспомогат'!L48</f>
        <v>154097.6200000001</v>
      </c>
    </row>
    <row r="52" spans="1:10" ht="14.25" customHeight="1">
      <c r="A52" s="51" t="s">
        <v>54</v>
      </c>
      <c r="B52" s="32">
        <f>'[6]вспомогат'!B49</f>
        <v>16420300</v>
      </c>
      <c r="C52" s="32">
        <f>'[6]вспомогат'!C49</f>
        <v>5641011</v>
      </c>
      <c r="D52" s="32">
        <f>'[6]вспомогат'!D49</f>
        <v>1122515</v>
      </c>
      <c r="E52" s="32">
        <f>'[6]вспомогат'!G49</f>
        <v>6877846.4</v>
      </c>
      <c r="F52" s="32">
        <f>'[6]вспомогат'!H49</f>
        <v>1200292.5700000003</v>
      </c>
      <c r="G52" s="35">
        <f>'[6]вспомогат'!I49</f>
        <v>106.9288668748302</v>
      </c>
      <c r="H52" s="36">
        <f>'[6]вспомогат'!J49</f>
        <v>77777.5700000003</v>
      </c>
      <c r="I52" s="37">
        <f>'[6]вспомогат'!K49</f>
        <v>121.92577536189879</v>
      </c>
      <c r="J52" s="38">
        <f>'[6]вспомогат'!L49</f>
        <v>1236835.4000000004</v>
      </c>
    </row>
    <row r="53" spans="1:10" ht="14.25" customHeight="1">
      <c r="A53" s="51" t="s">
        <v>55</v>
      </c>
      <c r="B53" s="32">
        <f>'[6]вспомогат'!B50</f>
        <v>7250200</v>
      </c>
      <c r="C53" s="32">
        <f>'[6]вспомогат'!C50</f>
        <v>2749162</v>
      </c>
      <c r="D53" s="32">
        <f>'[6]вспомогат'!D50</f>
        <v>948906</v>
      </c>
      <c r="E53" s="32">
        <f>'[6]вспомогат'!G50</f>
        <v>2912124.92</v>
      </c>
      <c r="F53" s="32">
        <f>'[6]вспомогат'!H50</f>
        <v>441374.56000000006</v>
      </c>
      <c r="G53" s="35">
        <f>'[6]вспомогат'!I50</f>
        <v>46.514044594512</v>
      </c>
      <c r="H53" s="36">
        <f>'[6]вспомогат'!J50</f>
        <v>-507531.43999999994</v>
      </c>
      <c r="I53" s="37">
        <f>'[6]вспомогат'!K50</f>
        <v>105.9277307048475</v>
      </c>
      <c r="J53" s="38">
        <f>'[6]вспомогат'!L50</f>
        <v>162962.91999999993</v>
      </c>
    </row>
    <row r="54" spans="1:10" ht="14.25" customHeight="1">
      <c r="A54" s="51" t="s">
        <v>56</v>
      </c>
      <c r="B54" s="32">
        <f>'[6]вспомогат'!B51</f>
        <v>5192100</v>
      </c>
      <c r="C54" s="32">
        <f>'[6]вспомогат'!C51</f>
        <v>2126259</v>
      </c>
      <c r="D54" s="32">
        <f>'[6]вспомогат'!D51</f>
        <v>319660</v>
      </c>
      <c r="E54" s="32">
        <f>'[6]вспомогат'!G51</f>
        <v>2517006.78</v>
      </c>
      <c r="F54" s="32">
        <f>'[6]вспомогат'!H51</f>
        <v>382835.3499999996</v>
      </c>
      <c r="G54" s="35">
        <f>'[6]вспомогат'!I51</f>
        <v>119.76329537633723</v>
      </c>
      <c r="H54" s="36">
        <f>'[6]вспомогат'!J51</f>
        <v>63175.34999999963</v>
      </c>
      <c r="I54" s="37">
        <f>'[6]вспомогат'!K51</f>
        <v>118.37724284764933</v>
      </c>
      <c r="J54" s="38">
        <f>'[6]вспомогат'!L51</f>
        <v>390747.7799999998</v>
      </c>
    </row>
    <row r="55" spans="1:10" ht="15" customHeight="1">
      <c r="A55" s="49" t="s">
        <v>57</v>
      </c>
      <c r="B55" s="40">
        <f>SUM(B39:B54)</f>
        <v>241311797</v>
      </c>
      <c r="C55" s="40">
        <f>SUM(C39:C54)</f>
        <v>85155977</v>
      </c>
      <c r="D55" s="40">
        <f>SUM(D39:D54)</f>
        <v>17144960</v>
      </c>
      <c r="E55" s="40">
        <f>SUM(E39:E54)</f>
        <v>99994466.47000001</v>
      </c>
      <c r="F55" s="40">
        <f>SUM(F39:F54)</f>
        <v>18177999.449999996</v>
      </c>
      <c r="G55" s="41">
        <f>F55/D55*100</f>
        <v>106.02532435187948</v>
      </c>
      <c r="H55" s="40">
        <f>SUM(H39:H54)</f>
        <v>1033039.4499999983</v>
      </c>
      <c r="I55" s="42">
        <f>E55/C55*100</f>
        <v>117.42507101997082</v>
      </c>
      <c r="J55" s="40">
        <f>SUM(J39:J54)</f>
        <v>14838489.469999997</v>
      </c>
    </row>
    <row r="56" spans="1:10" ht="15.75" customHeight="1">
      <c r="A56" s="52" t="s">
        <v>58</v>
      </c>
      <c r="B56" s="53">
        <f>'[6]вспомогат'!B52</f>
        <v>8488427175</v>
      </c>
      <c r="C56" s="53">
        <f>'[6]вспомогат'!C52</f>
        <v>3329664673</v>
      </c>
      <c r="D56" s="53">
        <f>'[6]вспомогат'!D52</f>
        <v>810070124</v>
      </c>
      <c r="E56" s="53">
        <f>'[6]вспомогат'!G52</f>
        <v>3559819176.789998</v>
      </c>
      <c r="F56" s="53">
        <f>'[6]вспомогат'!H52</f>
        <v>777924323.4899994</v>
      </c>
      <c r="G56" s="54">
        <f>'[6]вспомогат'!I52</f>
        <v>96.03172619781733</v>
      </c>
      <c r="H56" s="53">
        <f>'[6]вспомогат'!J52</f>
        <v>-33178839.96000021</v>
      </c>
      <c r="I56" s="54">
        <f>'[6]вспомогат'!K52</f>
        <v>106.9122427148987</v>
      </c>
      <c r="J56" s="53">
        <f>'[6]вспомогат'!L52</f>
        <v>230154503.78999805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30.05.2017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2017-05-31T09:32:35Z</dcterms:created>
  <dcterms:modified xsi:type="dcterms:W3CDTF">2017-05-31T09:34:48Z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