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<sst xmlns="http://schemas.openxmlformats.org/spreadsheetml/2006/main" count="64" uniqueCount="59">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</sst>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85;&#1072;&#1076;&#1093;_010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01.06.2017</v>
          </cell>
        </row>
        <row r="6">
          <cell r="G6" t="str">
            <v>Фактично надійшло на 01.06.2017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793010800</v>
          </cell>
          <cell r="D10">
            <v>160726280</v>
          </cell>
          <cell r="G10">
            <v>666888322.66</v>
          </cell>
          <cell r="H10">
            <v>5478589.529999971</v>
          </cell>
          <cell r="I10">
            <v>3.4086457609794563</v>
          </cell>
          <cell r="J10">
            <v>-155247690.47000003</v>
          </cell>
          <cell r="K10">
            <v>84.09574278937941</v>
          </cell>
          <cell r="L10">
            <v>-126122477.34000003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1741387292.06</v>
          </cell>
          <cell r="H11">
            <v>14634146.690000057</v>
          </cell>
          <cell r="I11">
            <v>4.488038362928223</v>
          </cell>
          <cell r="J11">
            <v>-311435853.30999994</v>
          </cell>
          <cell r="K11">
            <v>87.1262144579338</v>
          </cell>
          <cell r="L11">
            <v>-257307707.94000006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144050817.9</v>
          </cell>
          <cell r="H12">
            <v>1466217.550000012</v>
          </cell>
          <cell r="I12">
            <v>6.018955953937319</v>
          </cell>
          <cell r="J12">
            <v>-22893780.449999988</v>
          </cell>
          <cell r="K12">
            <v>100.28978947827187</v>
          </cell>
          <cell r="L12">
            <v>416237.90000000596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193019512</v>
          </cell>
          <cell r="H13">
            <v>3316726.9600000083</v>
          </cell>
          <cell r="I13">
            <v>9.347895944308245</v>
          </cell>
          <cell r="J13">
            <v>-32164273.03999999</v>
          </cell>
          <cell r="K13">
            <v>88.09987416227999</v>
          </cell>
          <cell r="L13">
            <v>-26072188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183040568.86</v>
          </cell>
          <cell r="H14">
            <v>626500.880000025</v>
          </cell>
          <cell r="I14">
            <v>1.835953815496498</v>
          </cell>
          <cell r="J14">
            <v>-33497499.119999975</v>
          </cell>
          <cell r="K14">
            <v>87.61401363220801</v>
          </cell>
          <cell r="L14">
            <v>-25876431.139999986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28375368.07</v>
          </cell>
          <cell r="H15">
            <v>118168.19000000134</v>
          </cell>
          <cell r="I15">
            <v>2.572396760781099</v>
          </cell>
          <cell r="J15">
            <v>-4475531.809999999</v>
          </cell>
          <cell r="K15">
            <v>90.80611767680162</v>
          </cell>
          <cell r="L15">
            <v>-2872931.9299999997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13187427.98</v>
          </cell>
          <cell r="H16">
            <v>47461.890000000596</v>
          </cell>
          <cell r="I16">
            <v>1.468120685479287</v>
          </cell>
          <cell r="J16">
            <v>-3185371.1099999994</v>
          </cell>
          <cell r="K16">
            <v>93.97811315290292</v>
          </cell>
          <cell r="L16">
            <v>-845018.0199999996</v>
          </cell>
        </row>
        <row r="17">
          <cell r="B17">
            <v>176752700</v>
          </cell>
          <cell r="C17">
            <v>72701684</v>
          </cell>
          <cell r="D17">
            <v>13806665</v>
          </cell>
          <cell r="G17">
            <v>90614526.54</v>
          </cell>
          <cell r="H17">
            <v>585982.8599999994</v>
          </cell>
          <cell r="I17">
            <v>4.244202781772422</v>
          </cell>
          <cell r="J17">
            <v>-13220682.14</v>
          </cell>
          <cell r="K17">
            <v>124.63882754077609</v>
          </cell>
          <cell r="L17">
            <v>17912842.540000007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9579242.14</v>
          </cell>
          <cell r="H18">
            <v>22799.919999999925</v>
          </cell>
          <cell r="I18">
            <v>1.4788625690786865</v>
          </cell>
          <cell r="J18">
            <v>-1518920.08</v>
          </cell>
          <cell r="K18">
            <v>117.3016925965143</v>
          </cell>
          <cell r="L18">
            <v>1412913.1400000006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7006928.35</v>
          </cell>
          <cell r="H19">
            <v>12792.899999999441</v>
          </cell>
          <cell r="I19">
            <v>1.5584600690975214</v>
          </cell>
          <cell r="J19">
            <v>-808075.1000000006</v>
          </cell>
          <cell r="K19">
            <v>132.17858741579823</v>
          </cell>
          <cell r="L19">
            <v>1705821.3499999996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47414037.83</v>
          </cell>
          <cell r="H20">
            <v>385135.0799999982</v>
          </cell>
          <cell r="I20">
            <v>4.436097165982556</v>
          </cell>
          <cell r="J20">
            <v>-8296709.920000002</v>
          </cell>
          <cell r="K20">
            <v>108.55021437013303</v>
          </cell>
          <cell r="L20">
            <v>3734678.829999998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35824684.95</v>
          </cell>
          <cell r="H21">
            <v>223238.70000000298</v>
          </cell>
          <cell r="I21">
            <v>3.4610221888721227</v>
          </cell>
          <cell r="J21">
            <v>-6226841.299999997</v>
          </cell>
          <cell r="K21">
            <v>107.04055132120428</v>
          </cell>
          <cell r="L21">
            <v>2356354.950000003</v>
          </cell>
        </row>
        <row r="22">
          <cell r="B22">
            <v>75232874</v>
          </cell>
          <cell r="C22">
            <v>35416605</v>
          </cell>
          <cell r="D22">
            <v>6186270</v>
          </cell>
          <cell r="G22">
            <v>35782130.95</v>
          </cell>
          <cell r="H22">
            <v>105936.74000000209</v>
          </cell>
          <cell r="I22">
            <v>1.7124493434654824</v>
          </cell>
          <cell r="J22">
            <v>-6080333.259999998</v>
          </cell>
          <cell r="K22">
            <v>101.03207506761306</v>
          </cell>
          <cell r="L22">
            <v>365525.950000003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25567377.16</v>
          </cell>
          <cell r="H23">
            <v>53591.23000000045</v>
          </cell>
          <cell r="I23">
            <v>1.077346431399504</v>
          </cell>
          <cell r="J23">
            <v>-4920781.77</v>
          </cell>
          <cell r="K23">
            <v>103.25300174183107</v>
          </cell>
          <cell r="L23">
            <v>805504.1600000001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13691401.86</v>
          </cell>
          <cell r="H24">
            <v>36493.68999999948</v>
          </cell>
          <cell r="I24">
            <v>1.7408221344929125</v>
          </cell>
          <cell r="J24">
            <v>-2059854.3100000005</v>
          </cell>
          <cell r="K24">
            <v>112.27825048541635</v>
          </cell>
          <cell r="L24">
            <v>1497230.8599999994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41671457.42</v>
          </cell>
          <cell r="H25">
            <v>100804.09000000358</v>
          </cell>
          <cell r="I25">
            <v>1.2585966592357156</v>
          </cell>
          <cell r="J25">
            <v>-7908440.909999996</v>
          </cell>
          <cell r="K25">
            <v>100.75172475987983</v>
          </cell>
          <cell r="L25">
            <v>310917.4200000018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22812336.54</v>
          </cell>
          <cell r="H26">
            <v>79837.73999999836</v>
          </cell>
          <cell r="I26">
            <v>1.8925205631355846</v>
          </cell>
          <cell r="J26">
            <v>-4138755.2600000016</v>
          </cell>
          <cell r="K26">
            <v>92.58637864713295</v>
          </cell>
          <cell r="L26">
            <v>-1826640.460000001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18723573.9</v>
          </cell>
          <cell r="H27">
            <v>34885.89999999851</v>
          </cell>
          <cell r="I27">
            <v>1.0648843858734531</v>
          </cell>
          <cell r="J27">
            <v>-3241141.1000000015</v>
          </cell>
          <cell r="K27">
            <v>112.62652365667978</v>
          </cell>
          <cell r="L27">
            <v>2099093.8999999985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23593208.79</v>
          </cell>
          <cell r="H28">
            <v>64168.689999997616</v>
          </cell>
          <cell r="I28">
            <v>1.467978563460831</v>
          </cell>
          <cell r="J28">
            <v>-4307059.310000002</v>
          </cell>
          <cell r="K28">
            <v>90.9945777461622</v>
          </cell>
          <cell r="L28">
            <v>-2334939.210000001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58067669.49</v>
          </cell>
          <cell r="H29">
            <v>89493.56000000238</v>
          </cell>
          <cell r="I29">
            <v>1.049218820893342</v>
          </cell>
          <cell r="J29">
            <v>-8440048.439999998</v>
          </cell>
          <cell r="K29">
            <v>99.2456777772506</v>
          </cell>
          <cell r="L29">
            <v>-441346.5099999979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22754012.77</v>
          </cell>
          <cell r="H30">
            <v>198354.5</v>
          </cell>
          <cell r="I30">
            <v>5.6657190215595215</v>
          </cell>
          <cell r="J30">
            <v>-3302604.5</v>
          </cell>
          <cell r="K30">
            <v>111.19457510149908</v>
          </cell>
          <cell r="L30">
            <v>2290772.7699999996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11024210.04</v>
          </cell>
          <cell r="H31">
            <v>22216.479999998584</v>
          </cell>
          <cell r="I31">
            <v>1.374894483955285</v>
          </cell>
          <cell r="J31">
            <v>-1593651.5200000014</v>
          </cell>
          <cell r="K31">
            <v>89.79198483339317</v>
          </cell>
          <cell r="L31">
            <v>-1253288.960000001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11851390.75</v>
          </cell>
          <cell r="H32">
            <v>11335.88000000082</v>
          </cell>
          <cell r="I32">
            <v>0.5822869077546694</v>
          </cell>
          <cell r="J32">
            <v>-1935450.1199999992</v>
          </cell>
          <cell r="K32">
            <v>116.196154427255</v>
          </cell>
          <cell r="L32">
            <v>1651921.75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18181789.68</v>
          </cell>
          <cell r="H33">
            <v>30536.919999998063</v>
          </cell>
          <cell r="I33">
            <v>0.9064168257903692</v>
          </cell>
          <cell r="J33">
            <v>-3338434.080000002</v>
          </cell>
          <cell r="K33">
            <v>107.6584883085982</v>
          </cell>
          <cell r="L33">
            <v>1293395.6799999997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17732902.37</v>
          </cell>
          <cell r="H34">
            <v>37316.810000002384</v>
          </cell>
          <cell r="I34">
            <v>1.318941434277114</v>
          </cell>
          <cell r="J34">
            <v>-2791983.1899999976</v>
          </cell>
          <cell r="K34">
            <v>110.2187192605056</v>
          </cell>
          <cell r="L34">
            <v>1644072.370000001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41871762.29</v>
          </cell>
          <cell r="H35">
            <v>358879.8900000006</v>
          </cell>
          <cell r="I35">
            <v>5.245278217750738</v>
          </cell>
          <cell r="J35">
            <v>-6483081.109999999</v>
          </cell>
          <cell r="K35">
            <v>107.1171812129744</v>
          </cell>
          <cell r="L35">
            <v>2782083.289999999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4370027.64</v>
          </cell>
          <cell r="H36">
            <v>79227.66999999993</v>
          </cell>
          <cell r="I36">
            <v>5.240174796683434</v>
          </cell>
          <cell r="J36">
            <v>-1432700.33</v>
          </cell>
          <cell r="K36">
            <v>75.6565394883088</v>
          </cell>
          <cell r="L36">
            <v>-1406112.3600000003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12730068.69</v>
          </cell>
          <cell r="H37">
            <v>42190.289999999106</v>
          </cell>
          <cell r="I37">
            <v>1.450732513446403</v>
          </cell>
          <cell r="J37">
            <v>-2866015.710000001</v>
          </cell>
          <cell r="K37">
            <v>83.84275616326553</v>
          </cell>
          <cell r="L37">
            <v>-2453197.3100000005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6073365.89</v>
          </cell>
          <cell r="H38">
            <v>6441.959999999963</v>
          </cell>
          <cell r="I38">
            <v>0.613866688520275</v>
          </cell>
          <cell r="J38">
            <v>-1042965.04</v>
          </cell>
          <cell r="K38">
            <v>98.13861175113624</v>
          </cell>
          <cell r="L38">
            <v>-115193.11000000034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4903177.39</v>
          </cell>
          <cell r="H39">
            <v>49698.83999999985</v>
          </cell>
          <cell r="I39">
            <v>1.9305288607205449</v>
          </cell>
          <cell r="J39">
            <v>-2524665.16</v>
          </cell>
          <cell r="K39">
            <v>67.32804116268011</v>
          </cell>
          <cell r="L39">
            <v>-2379341.6100000003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5526379.55</v>
          </cell>
          <cell r="H40">
            <v>2631.80999999959</v>
          </cell>
          <cell r="I40">
            <v>0.4769793716900988</v>
          </cell>
          <cell r="J40">
            <v>-549134.1900000004</v>
          </cell>
          <cell r="K40">
            <v>174.48455605160296</v>
          </cell>
          <cell r="L40">
            <v>2359119.55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5409755.35</v>
          </cell>
          <cell r="H41">
            <v>31542.159999999218</v>
          </cell>
          <cell r="I41">
            <v>3.0754836193446975</v>
          </cell>
          <cell r="J41">
            <v>-994057.8400000008</v>
          </cell>
          <cell r="K41">
            <v>120.61615905999865</v>
          </cell>
          <cell r="L41">
            <v>924655.3499999996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10334465.66</v>
          </cell>
          <cell r="H42">
            <v>29561.640000000596</v>
          </cell>
          <cell r="I42">
            <v>1.7217340557692422</v>
          </cell>
          <cell r="J42">
            <v>-1687407.3599999994</v>
          </cell>
          <cell r="K42">
            <v>96.10530356664432</v>
          </cell>
          <cell r="L42">
            <v>-418807.33999999985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16712570.76</v>
          </cell>
          <cell r="H43">
            <v>42858.86999999918</v>
          </cell>
          <cell r="I43">
            <v>1.4711794323280527</v>
          </cell>
          <cell r="J43">
            <v>-2870373.130000001</v>
          </cell>
          <cell r="K43">
            <v>104.39087400572993</v>
          </cell>
          <cell r="L43">
            <v>702961.7599999998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7375240.67</v>
          </cell>
          <cell r="H44">
            <v>39456.90000000037</v>
          </cell>
          <cell r="I44">
            <v>3.0257430753658148</v>
          </cell>
          <cell r="J44">
            <v>-1264583.0999999996</v>
          </cell>
          <cell r="K44">
            <v>89.27933253922716</v>
          </cell>
          <cell r="L44">
            <v>-885619.3300000001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6781075.09</v>
          </cell>
          <cell r="H45">
            <v>11804.080000000075</v>
          </cell>
          <cell r="I45">
            <v>1.4161333008615122</v>
          </cell>
          <cell r="J45">
            <v>-821738.9199999999</v>
          </cell>
          <cell r="K45">
            <v>92.40989542166574</v>
          </cell>
          <cell r="L45">
            <v>-556964.9100000001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2934203.98</v>
          </cell>
          <cell r="H46">
            <v>0</v>
          </cell>
          <cell r="I46">
            <v>0</v>
          </cell>
          <cell r="J46">
            <v>-471385</v>
          </cell>
          <cell r="K46">
            <v>110.30514432090175</v>
          </cell>
          <cell r="L46">
            <v>274124.98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2788583.08</v>
          </cell>
          <cell r="H47">
            <v>12227.28000000026</v>
          </cell>
          <cell r="I47">
            <v>2.508345231647929</v>
          </cell>
          <cell r="J47">
            <v>-475236.71999999974</v>
          </cell>
          <cell r="K47">
            <v>124.7741773248426</v>
          </cell>
          <cell r="L47">
            <v>553679.0800000001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2802978.88</v>
          </cell>
          <cell r="H48">
            <v>1034.4599999999627</v>
          </cell>
          <cell r="I48">
            <v>0.20700709594533817</v>
          </cell>
          <cell r="J48">
            <v>-498687.54000000004</v>
          </cell>
          <cell r="K48">
            <v>89.05238022316955</v>
          </cell>
          <cell r="L48">
            <v>-344583.1200000001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7015333.6</v>
          </cell>
          <cell r="H49">
            <v>90028.6799999997</v>
          </cell>
          <cell r="I49">
            <v>8.676760628537036</v>
          </cell>
          <cell r="J49">
            <v>-947555.3200000003</v>
          </cell>
          <cell r="K49">
            <v>105.0420574986206</v>
          </cell>
          <cell r="L49">
            <v>336738.5999999996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2918971.9</v>
          </cell>
          <cell r="H50">
            <v>2170.739999999758</v>
          </cell>
          <cell r="I50">
            <v>0.31884854128779094</v>
          </cell>
          <cell r="J50">
            <v>-678635.2600000002</v>
          </cell>
          <cell r="K50">
            <v>85.10201552900784</v>
          </cell>
          <cell r="L50">
            <v>-510996.1000000001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2549831.72</v>
          </cell>
          <cell r="H51">
            <v>5650.060000000056</v>
          </cell>
          <cell r="I51">
            <v>1.6404087913364271</v>
          </cell>
          <cell r="J51">
            <v>-338779.93999999994</v>
          </cell>
          <cell r="K51">
            <v>103.20326516206613</v>
          </cell>
          <cell r="L51">
            <v>79142.7200000002</v>
          </cell>
        </row>
        <row r="52">
          <cell r="B52">
            <v>8488427175</v>
          </cell>
          <cell r="C52">
            <v>4031453979</v>
          </cell>
          <cell r="D52">
            <v>701564906</v>
          </cell>
          <cell r="G52">
            <v>3624939983.199999</v>
          </cell>
          <cell r="H52">
            <v>28588138.710000075</v>
          </cell>
          <cell r="I52">
            <v>4.074910028353111</v>
          </cell>
          <cell r="J52">
            <v>-653512846.7299999</v>
          </cell>
          <cell r="K52">
            <v>89.91644210953298</v>
          </cell>
          <cell r="L52">
            <v>-406513995.80000114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0" sqref="E4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01.06.2017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01.06.2017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червень</v>
      </c>
      <c r="E8" s="15" t="s">
        <v>10</v>
      </c>
      <c r="F8" s="20" t="str">
        <f>'[6]вспомогат'!H8</f>
        <v>за червень</v>
      </c>
      <c r="G8" s="21" t="str">
        <f>'[6]вспомогат'!I8</f>
        <v>за червень</v>
      </c>
      <c r="H8" s="22"/>
      <c r="I8" s="21" t="str">
        <f>'[6]вспомогат'!K8</f>
        <v>за 6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6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1507405100</v>
      </c>
      <c r="C10" s="32">
        <f>'[6]вспомогат'!C10</f>
        <v>793010800</v>
      </c>
      <c r="D10" s="32">
        <f>'[6]вспомогат'!D10</f>
        <v>160726280</v>
      </c>
      <c r="E10" s="32">
        <f>'[6]вспомогат'!G10</f>
        <v>666888322.66</v>
      </c>
      <c r="F10" s="32">
        <f>'[6]вспомогат'!H10</f>
        <v>5478589.529999971</v>
      </c>
      <c r="G10" s="33">
        <f>'[6]вспомогат'!I10</f>
        <v>3.4086457609794563</v>
      </c>
      <c r="H10" s="32">
        <f>'[6]вспомогат'!J10</f>
        <v>-155247690.47000003</v>
      </c>
      <c r="I10" s="33">
        <f>'[6]вспомогат'!K10</f>
        <v>84.09574278937941</v>
      </c>
      <c r="J10" s="32">
        <f>'[6]вспомогат'!L10</f>
        <v>-126122477.34000003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1998695000</v>
      </c>
      <c r="D12" s="32">
        <f>'[6]вспомогат'!D11</f>
        <v>326070000</v>
      </c>
      <c r="E12" s="32">
        <f>'[6]вспомогат'!G11</f>
        <v>1741387292.06</v>
      </c>
      <c r="F12" s="32">
        <f>'[6]вспомогат'!H11</f>
        <v>14634146.690000057</v>
      </c>
      <c r="G12" s="35">
        <f>'[6]вспомогат'!I11</f>
        <v>4.488038362928223</v>
      </c>
      <c r="H12" s="36">
        <f>'[6]вспомогат'!J11</f>
        <v>-311435853.30999994</v>
      </c>
      <c r="I12" s="35">
        <f>'[6]вспомогат'!K11</f>
        <v>87.1262144579338</v>
      </c>
      <c r="J12" s="38">
        <f>'[6]вспомогат'!L11</f>
        <v>-257307707.94000006</v>
      </c>
    </row>
    <row r="13" spans="1:10" ht="12.75">
      <c r="A13" s="31" t="s">
        <v>15</v>
      </c>
      <c r="B13" s="32">
        <f>'[6]вспомогат'!B12</f>
        <v>307664610</v>
      </c>
      <c r="C13" s="32">
        <f>'[6]вспомогат'!C12</f>
        <v>143634580</v>
      </c>
      <c r="D13" s="32">
        <f>'[6]вспомогат'!D12</f>
        <v>24359998</v>
      </c>
      <c r="E13" s="32">
        <f>'[6]вспомогат'!G12</f>
        <v>144050817.9</v>
      </c>
      <c r="F13" s="32">
        <f>'[6]вспомогат'!H12</f>
        <v>1466217.550000012</v>
      </c>
      <c r="G13" s="35">
        <f>'[6]вспомогат'!I12</f>
        <v>6.018955953937319</v>
      </c>
      <c r="H13" s="36">
        <f>'[6]вспомогат'!J12</f>
        <v>-22893780.449999988</v>
      </c>
      <c r="I13" s="35">
        <f>'[6]вспомогат'!K12</f>
        <v>100.28978947827187</v>
      </c>
      <c r="J13" s="38">
        <f>'[6]вспомогат'!L12</f>
        <v>416237.90000000596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219091700</v>
      </c>
      <c r="D14" s="32">
        <f>'[6]вспомогат'!D13</f>
        <v>35481000</v>
      </c>
      <c r="E14" s="32">
        <f>'[6]вспомогат'!G13</f>
        <v>193019512</v>
      </c>
      <c r="F14" s="32">
        <f>'[6]вспомогат'!H13</f>
        <v>3316726.9600000083</v>
      </c>
      <c r="G14" s="35">
        <f>'[6]вспомогат'!I13</f>
        <v>9.347895944308245</v>
      </c>
      <c r="H14" s="36">
        <f>'[6]вспомогат'!J13</f>
        <v>-32164273.03999999</v>
      </c>
      <c r="I14" s="35">
        <f>'[6]вспомогат'!K13</f>
        <v>88.09987416227999</v>
      </c>
      <c r="J14" s="38">
        <f>'[6]вспомогат'!L13</f>
        <v>-26072188</v>
      </c>
    </row>
    <row r="15" spans="1:10" ht="12.75">
      <c r="A15" s="31" t="s">
        <v>17</v>
      </c>
      <c r="B15" s="32">
        <f>'[6]вспомогат'!B14</f>
        <v>456400000</v>
      </c>
      <c r="C15" s="32">
        <f>'[6]вспомогат'!C14</f>
        <v>208917000</v>
      </c>
      <c r="D15" s="32">
        <f>'[6]вспомогат'!D14</f>
        <v>34124000</v>
      </c>
      <c r="E15" s="32">
        <f>'[6]вспомогат'!G14</f>
        <v>183040568.86</v>
      </c>
      <c r="F15" s="32">
        <f>'[6]вспомогат'!H14</f>
        <v>626500.880000025</v>
      </c>
      <c r="G15" s="35">
        <f>'[6]вспомогат'!I14</f>
        <v>1.835953815496498</v>
      </c>
      <c r="H15" s="36">
        <f>'[6]вспомогат'!J14</f>
        <v>-33497499.119999975</v>
      </c>
      <c r="I15" s="35">
        <f>'[6]вспомогат'!K14</f>
        <v>87.61401363220801</v>
      </c>
      <c r="J15" s="38">
        <f>'[6]вспомогат'!L14</f>
        <v>-25876431.139999986</v>
      </c>
    </row>
    <row r="16" spans="1:10" ht="12.75">
      <c r="A16" s="31" t="s">
        <v>18</v>
      </c>
      <c r="B16" s="32">
        <f>'[6]вспомогат'!B15</f>
        <v>62507600</v>
      </c>
      <c r="C16" s="32">
        <f>'[6]вспомогат'!C15</f>
        <v>31248300</v>
      </c>
      <c r="D16" s="32">
        <f>'[6]вспомогат'!D15</f>
        <v>4593700</v>
      </c>
      <c r="E16" s="32">
        <f>'[6]вспомогат'!G15</f>
        <v>28375368.07</v>
      </c>
      <c r="F16" s="32">
        <f>'[6]вспомогат'!H15</f>
        <v>118168.19000000134</v>
      </c>
      <c r="G16" s="35">
        <f>'[6]вспомогат'!I15</f>
        <v>2.572396760781099</v>
      </c>
      <c r="H16" s="36">
        <f>'[6]вспомогат'!J15</f>
        <v>-4475531.809999999</v>
      </c>
      <c r="I16" s="35">
        <f>'[6]вспомогат'!K15</f>
        <v>90.80611767680162</v>
      </c>
      <c r="J16" s="38">
        <f>'[6]вспомогат'!L15</f>
        <v>-2872931.9299999997</v>
      </c>
    </row>
    <row r="17" spans="1:10" ht="18" customHeight="1">
      <c r="A17" s="39" t="s">
        <v>19</v>
      </c>
      <c r="B17" s="40">
        <f>SUM(B12:B16)</f>
        <v>5424657723</v>
      </c>
      <c r="C17" s="40">
        <f>SUM(C12:C16)</f>
        <v>2601586580</v>
      </c>
      <c r="D17" s="40">
        <f>SUM(D12:D16)</f>
        <v>424628698</v>
      </c>
      <c r="E17" s="40">
        <f>SUM(E12:E16)</f>
        <v>2289873558.8900003</v>
      </c>
      <c r="F17" s="40">
        <f>SUM(F12:F16)</f>
        <v>20161760.270000104</v>
      </c>
      <c r="G17" s="41">
        <f>F17/D17*100</f>
        <v>4.748091771696529</v>
      </c>
      <c r="H17" s="40">
        <f>SUM(H12:H16)</f>
        <v>-404466937.72999996</v>
      </c>
      <c r="I17" s="42">
        <f>E17/C17*100</f>
        <v>88.01834912947622</v>
      </c>
      <c r="J17" s="40">
        <f>SUM(J12:J16)</f>
        <v>-311713021.1100001</v>
      </c>
    </row>
    <row r="18" spans="1:10" ht="20.25" customHeight="1">
      <c r="A18" s="31" t="s">
        <v>20</v>
      </c>
      <c r="B18" s="43">
        <f>'[6]вспомогат'!B16</f>
        <v>34618810</v>
      </c>
      <c r="C18" s="43">
        <f>'[6]вспомогат'!C16</f>
        <v>14032446</v>
      </c>
      <c r="D18" s="43">
        <f>'[6]вспомогат'!D16</f>
        <v>3232833</v>
      </c>
      <c r="E18" s="43">
        <f>'[6]вспомогат'!G16</f>
        <v>13187427.98</v>
      </c>
      <c r="F18" s="43">
        <f>'[6]вспомогат'!H16</f>
        <v>47461.890000000596</v>
      </c>
      <c r="G18" s="44">
        <f>'[6]вспомогат'!I16</f>
        <v>1.468120685479287</v>
      </c>
      <c r="H18" s="45">
        <f>'[6]вспомогат'!J16</f>
        <v>-3185371.1099999994</v>
      </c>
      <c r="I18" s="46">
        <f>'[6]вспомогат'!K16</f>
        <v>93.97811315290292</v>
      </c>
      <c r="J18" s="47">
        <f>'[6]вспомогат'!L16</f>
        <v>-845018.0199999996</v>
      </c>
    </row>
    <row r="19" spans="1:10" ht="12.75">
      <c r="A19" s="31" t="s">
        <v>21</v>
      </c>
      <c r="B19" s="43">
        <f>'[6]вспомогат'!B17</f>
        <v>176752700</v>
      </c>
      <c r="C19" s="43">
        <f>'[6]вспомогат'!C17</f>
        <v>72701684</v>
      </c>
      <c r="D19" s="43">
        <f>'[6]вспомогат'!D17</f>
        <v>13806665</v>
      </c>
      <c r="E19" s="43">
        <f>'[6]вспомогат'!G17</f>
        <v>90614526.54</v>
      </c>
      <c r="F19" s="43">
        <f>'[6]вспомогат'!H17</f>
        <v>585982.8599999994</v>
      </c>
      <c r="G19" s="44">
        <f>'[6]вспомогат'!I17</f>
        <v>4.244202781772422</v>
      </c>
      <c r="H19" s="36">
        <f>'[6]вспомогат'!J17</f>
        <v>-13220682.14</v>
      </c>
      <c r="I19" s="37">
        <f>'[6]вспомогат'!K17</f>
        <v>124.63882754077609</v>
      </c>
      <c r="J19" s="38">
        <f>'[6]вспомогат'!L17</f>
        <v>17912842.540000007</v>
      </c>
    </row>
    <row r="20" spans="1:10" ht="12.75">
      <c r="A20" s="31" t="s">
        <v>22</v>
      </c>
      <c r="B20" s="43">
        <f>'[6]вспомогат'!B18</f>
        <v>22603699</v>
      </c>
      <c r="C20" s="43">
        <f>'[6]вспомогат'!C18</f>
        <v>8166329</v>
      </c>
      <c r="D20" s="43">
        <f>'[6]вспомогат'!D18</f>
        <v>1541720</v>
      </c>
      <c r="E20" s="43">
        <f>'[6]вспомогат'!G18</f>
        <v>9579242.14</v>
      </c>
      <c r="F20" s="43">
        <f>'[6]вспомогат'!H18</f>
        <v>22799.919999999925</v>
      </c>
      <c r="G20" s="44">
        <f>'[6]вспомогат'!I18</f>
        <v>1.4788625690786865</v>
      </c>
      <c r="H20" s="36">
        <f>'[6]вспомогат'!J18</f>
        <v>-1518920.08</v>
      </c>
      <c r="I20" s="37">
        <f>'[6]вспомогат'!K18</f>
        <v>117.3016925965143</v>
      </c>
      <c r="J20" s="38">
        <f>'[6]вспомогат'!L18</f>
        <v>1412913.1400000006</v>
      </c>
    </row>
    <row r="21" spans="1:10" ht="12.75">
      <c r="A21" s="31" t="s">
        <v>23</v>
      </c>
      <c r="B21" s="43">
        <f>'[6]вспомогат'!B19</f>
        <v>17998607</v>
      </c>
      <c r="C21" s="43">
        <f>'[6]вспомогат'!C19</f>
        <v>5301107</v>
      </c>
      <c r="D21" s="43">
        <f>'[6]вспомогат'!D19</f>
        <v>820868</v>
      </c>
      <c r="E21" s="43">
        <f>'[6]вспомогат'!G19</f>
        <v>7006928.35</v>
      </c>
      <c r="F21" s="43">
        <f>'[6]вспомогат'!H19</f>
        <v>12792.899999999441</v>
      </c>
      <c r="G21" s="44">
        <f>'[6]вспомогат'!I19</f>
        <v>1.5584600690975214</v>
      </c>
      <c r="H21" s="36">
        <f>'[6]вспомогат'!J19</f>
        <v>-808075.1000000006</v>
      </c>
      <c r="I21" s="37">
        <f>'[6]вспомогат'!K19</f>
        <v>132.17858741579823</v>
      </c>
      <c r="J21" s="38">
        <f>'[6]вспомогат'!L19</f>
        <v>1705821.3499999996</v>
      </c>
    </row>
    <row r="22" spans="1:10" ht="12.75">
      <c r="A22" s="31" t="s">
        <v>24</v>
      </c>
      <c r="B22" s="43">
        <f>'[6]вспомогат'!B20</f>
        <v>110990637</v>
      </c>
      <c r="C22" s="43">
        <f>'[6]вспомогат'!C20</f>
        <v>43679359</v>
      </c>
      <c r="D22" s="43">
        <f>'[6]вспомогат'!D20</f>
        <v>8681845</v>
      </c>
      <c r="E22" s="43">
        <f>'[6]вспомогат'!G20</f>
        <v>47414037.83</v>
      </c>
      <c r="F22" s="43">
        <f>'[6]вспомогат'!H20</f>
        <v>385135.0799999982</v>
      </c>
      <c r="G22" s="44">
        <f>'[6]вспомогат'!I20</f>
        <v>4.436097165982556</v>
      </c>
      <c r="H22" s="36">
        <f>'[6]вспомогат'!J20</f>
        <v>-8296709.920000002</v>
      </c>
      <c r="I22" s="37">
        <f>'[6]вспомогат'!K20</f>
        <v>108.55021437013303</v>
      </c>
      <c r="J22" s="38">
        <f>'[6]вспомогат'!L20</f>
        <v>3734678.829999998</v>
      </c>
    </row>
    <row r="23" spans="1:10" ht="12.75">
      <c r="A23" s="31" t="s">
        <v>25</v>
      </c>
      <c r="B23" s="43">
        <f>'[6]вспомогат'!B21</f>
        <v>85236200</v>
      </c>
      <c r="C23" s="43">
        <f>'[6]вспомогат'!C21</f>
        <v>33468330</v>
      </c>
      <c r="D23" s="43">
        <f>'[6]вспомогат'!D21</f>
        <v>6450080</v>
      </c>
      <c r="E23" s="43">
        <f>'[6]вспомогат'!G21</f>
        <v>35824684.95</v>
      </c>
      <c r="F23" s="43">
        <f>'[6]вспомогат'!H21</f>
        <v>223238.70000000298</v>
      </c>
      <c r="G23" s="44">
        <f>'[6]вспомогат'!I21</f>
        <v>3.4610221888721227</v>
      </c>
      <c r="H23" s="36">
        <f>'[6]вспомогат'!J21</f>
        <v>-6226841.299999997</v>
      </c>
      <c r="I23" s="37">
        <f>'[6]вспомогат'!K21</f>
        <v>107.04055132120428</v>
      </c>
      <c r="J23" s="38">
        <f>'[6]вспомогат'!L21</f>
        <v>2356354.950000003</v>
      </c>
    </row>
    <row r="24" spans="1:10" ht="12.75">
      <c r="A24" s="31" t="s">
        <v>26</v>
      </c>
      <c r="B24" s="43">
        <f>'[6]вспомогат'!B22</f>
        <v>75232874</v>
      </c>
      <c r="C24" s="43">
        <f>'[6]вспомогат'!C22</f>
        <v>35416605</v>
      </c>
      <c r="D24" s="43">
        <f>'[6]вспомогат'!D22</f>
        <v>6186270</v>
      </c>
      <c r="E24" s="43">
        <f>'[6]вспомогат'!G22</f>
        <v>35782130.95</v>
      </c>
      <c r="F24" s="43">
        <f>'[6]вспомогат'!H22</f>
        <v>105936.74000000209</v>
      </c>
      <c r="G24" s="44">
        <f>'[6]вспомогат'!I22</f>
        <v>1.7124493434654824</v>
      </c>
      <c r="H24" s="36">
        <f>'[6]вспомогат'!J22</f>
        <v>-6080333.259999998</v>
      </c>
      <c r="I24" s="37">
        <f>'[6]вспомогат'!K22</f>
        <v>101.03207506761306</v>
      </c>
      <c r="J24" s="38">
        <f>'[6]вспомогат'!L22</f>
        <v>365525.950000003</v>
      </c>
    </row>
    <row r="25" spans="1:10" ht="12.75">
      <c r="A25" s="31" t="s">
        <v>27</v>
      </c>
      <c r="B25" s="43">
        <f>'[6]вспомогат'!B23</f>
        <v>62211100</v>
      </c>
      <c r="C25" s="43">
        <f>'[6]вспомогат'!C23</f>
        <v>24761873</v>
      </c>
      <c r="D25" s="43">
        <f>'[6]вспомогат'!D23</f>
        <v>4974373</v>
      </c>
      <c r="E25" s="43">
        <f>'[6]вспомогат'!G23</f>
        <v>25567377.16</v>
      </c>
      <c r="F25" s="43">
        <f>'[6]вспомогат'!H23</f>
        <v>53591.23000000045</v>
      </c>
      <c r="G25" s="44">
        <f>'[6]вспомогат'!I23</f>
        <v>1.077346431399504</v>
      </c>
      <c r="H25" s="36">
        <f>'[6]вспомогат'!J23</f>
        <v>-4920781.77</v>
      </c>
      <c r="I25" s="37">
        <f>'[6]вспомогат'!K23</f>
        <v>103.25300174183107</v>
      </c>
      <c r="J25" s="38">
        <f>'[6]вспомогат'!L23</f>
        <v>805504.1600000001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12194171</v>
      </c>
      <c r="D26" s="43">
        <f>'[6]вспомогат'!D24</f>
        <v>2096348</v>
      </c>
      <c r="E26" s="43">
        <f>'[6]вспомогат'!G24</f>
        <v>13691401.86</v>
      </c>
      <c r="F26" s="43">
        <f>'[6]вспомогат'!H24</f>
        <v>36493.68999999948</v>
      </c>
      <c r="G26" s="44">
        <f>'[6]вспомогат'!I24</f>
        <v>1.7408221344929125</v>
      </c>
      <c r="H26" s="36">
        <f>'[6]вспомогат'!J24</f>
        <v>-2059854.3100000005</v>
      </c>
      <c r="I26" s="37">
        <f>'[6]вспомогат'!K24</f>
        <v>112.27825048541635</v>
      </c>
      <c r="J26" s="38">
        <f>'[6]вспомогат'!L24</f>
        <v>1497230.8599999994</v>
      </c>
    </row>
    <row r="27" spans="1:10" ht="12.75">
      <c r="A27" s="31" t="s">
        <v>29</v>
      </c>
      <c r="B27" s="43">
        <f>'[6]вспомогат'!B25</f>
        <v>108458703</v>
      </c>
      <c r="C27" s="43">
        <f>'[6]вспомогат'!C25</f>
        <v>41360540</v>
      </c>
      <c r="D27" s="43">
        <f>'[6]вспомогат'!D25</f>
        <v>8009245</v>
      </c>
      <c r="E27" s="43">
        <f>'[6]вспомогат'!G25</f>
        <v>41671457.42</v>
      </c>
      <c r="F27" s="43">
        <f>'[6]вспомогат'!H25</f>
        <v>100804.09000000358</v>
      </c>
      <c r="G27" s="44">
        <f>'[6]вспомогат'!I25</f>
        <v>1.2585966592357156</v>
      </c>
      <c r="H27" s="36">
        <f>'[6]вспомогат'!J25</f>
        <v>-7908440.909999996</v>
      </c>
      <c r="I27" s="37">
        <f>'[6]вспомогат'!K25</f>
        <v>100.75172475987983</v>
      </c>
      <c r="J27" s="38">
        <f>'[6]вспомогат'!L25</f>
        <v>310917.4200000018</v>
      </c>
    </row>
    <row r="28" spans="1:10" ht="12.75">
      <c r="A28" s="31" t="s">
        <v>30</v>
      </c>
      <c r="B28" s="43">
        <f>'[6]вспомогат'!B26</f>
        <v>62929755</v>
      </c>
      <c r="C28" s="43">
        <f>'[6]вспомогат'!C26</f>
        <v>24638977</v>
      </c>
      <c r="D28" s="43">
        <f>'[6]вспомогат'!D26</f>
        <v>4218593</v>
      </c>
      <c r="E28" s="43">
        <f>'[6]вспомогат'!G26</f>
        <v>22812336.54</v>
      </c>
      <c r="F28" s="43">
        <f>'[6]вспомогат'!H26</f>
        <v>79837.73999999836</v>
      </c>
      <c r="G28" s="44">
        <f>'[6]вспомогат'!I26</f>
        <v>1.8925205631355846</v>
      </c>
      <c r="H28" s="36">
        <f>'[6]вспомогат'!J26</f>
        <v>-4138755.2600000016</v>
      </c>
      <c r="I28" s="37">
        <f>'[6]вспомогат'!K26</f>
        <v>92.58637864713295</v>
      </c>
      <c r="J28" s="38">
        <f>'[6]вспомогат'!L26</f>
        <v>-1826640.460000001</v>
      </c>
    </row>
    <row r="29" spans="1:10" ht="12.75">
      <c r="A29" s="31" t="s">
        <v>31</v>
      </c>
      <c r="B29" s="43">
        <f>'[6]вспомогат'!B27</f>
        <v>43610873</v>
      </c>
      <c r="C29" s="43">
        <f>'[6]вспомогат'!C27</f>
        <v>16624480</v>
      </c>
      <c r="D29" s="43">
        <f>'[6]вспомогат'!D27</f>
        <v>3276027</v>
      </c>
      <c r="E29" s="43">
        <f>'[6]вспомогат'!G27</f>
        <v>18723573.9</v>
      </c>
      <c r="F29" s="43">
        <f>'[6]вспомогат'!H27</f>
        <v>34885.89999999851</v>
      </c>
      <c r="G29" s="44">
        <f>'[6]вспомогат'!I27</f>
        <v>1.0648843858734531</v>
      </c>
      <c r="H29" s="36">
        <f>'[6]вспомогат'!J27</f>
        <v>-3241141.1000000015</v>
      </c>
      <c r="I29" s="37">
        <f>'[6]вспомогат'!K27</f>
        <v>112.62652365667978</v>
      </c>
      <c r="J29" s="38">
        <f>'[6]вспомогат'!L27</f>
        <v>2099093.8999999985</v>
      </c>
    </row>
    <row r="30" spans="1:10" ht="12.75">
      <c r="A30" s="31" t="s">
        <v>32</v>
      </c>
      <c r="B30" s="43">
        <f>'[6]вспомогат'!B28</f>
        <v>52865324</v>
      </c>
      <c r="C30" s="43">
        <f>'[6]вспомогат'!C28</f>
        <v>25928148</v>
      </c>
      <c r="D30" s="43">
        <f>'[6]вспомогат'!D28</f>
        <v>4371228</v>
      </c>
      <c r="E30" s="43">
        <f>'[6]вспомогат'!G28</f>
        <v>23593208.79</v>
      </c>
      <c r="F30" s="43">
        <f>'[6]вспомогат'!H28</f>
        <v>64168.689999997616</v>
      </c>
      <c r="G30" s="44">
        <f>'[6]вспомогат'!I28</f>
        <v>1.467978563460831</v>
      </c>
      <c r="H30" s="36">
        <f>'[6]вспомогат'!J28</f>
        <v>-4307059.310000002</v>
      </c>
      <c r="I30" s="37">
        <f>'[6]вспомогат'!K28</f>
        <v>90.9945777461622</v>
      </c>
      <c r="J30" s="38">
        <f>'[6]вспомогат'!L28</f>
        <v>-2334939.210000001</v>
      </c>
    </row>
    <row r="31" spans="1:10" ht="12.75">
      <c r="A31" s="31" t="s">
        <v>33</v>
      </c>
      <c r="B31" s="43">
        <f>'[6]вспомогат'!B29</f>
        <v>121951550</v>
      </c>
      <c r="C31" s="43">
        <f>'[6]вспомогат'!C29</f>
        <v>58509016</v>
      </c>
      <c r="D31" s="43">
        <f>'[6]вспомогат'!D29</f>
        <v>8529542</v>
      </c>
      <c r="E31" s="43">
        <f>'[6]вспомогат'!G29</f>
        <v>58067669.49</v>
      </c>
      <c r="F31" s="43">
        <f>'[6]вспомогат'!H29</f>
        <v>89493.56000000238</v>
      </c>
      <c r="G31" s="44">
        <f>'[6]вспомогат'!I29</f>
        <v>1.049218820893342</v>
      </c>
      <c r="H31" s="36">
        <f>'[6]вспомогат'!J29</f>
        <v>-8440048.439999998</v>
      </c>
      <c r="I31" s="37">
        <f>'[6]вспомогат'!K29</f>
        <v>99.2456777772506</v>
      </c>
      <c r="J31" s="38">
        <f>'[6]вспомогат'!L29</f>
        <v>-441346.5099999979</v>
      </c>
    </row>
    <row r="32" spans="1:10" ht="12.75">
      <c r="A32" s="31" t="s">
        <v>34</v>
      </c>
      <c r="B32" s="43">
        <f>'[6]вспомогат'!B30</f>
        <v>51303482</v>
      </c>
      <c r="C32" s="43">
        <f>'[6]вспомогат'!C30</f>
        <v>20463240</v>
      </c>
      <c r="D32" s="43">
        <f>'[6]вспомогат'!D30</f>
        <v>3500959</v>
      </c>
      <c r="E32" s="43">
        <f>'[6]вспомогат'!G30</f>
        <v>22754012.77</v>
      </c>
      <c r="F32" s="43">
        <f>'[6]вспомогат'!H30</f>
        <v>198354.5</v>
      </c>
      <c r="G32" s="44">
        <f>'[6]вспомогат'!I30</f>
        <v>5.6657190215595215</v>
      </c>
      <c r="H32" s="36">
        <f>'[6]вспомогат'!J30</f>
        <v>-3302604.5</v>
      </c>
      <c r="I32" s="37">
        <f>'[6]вспомогат'!K30</f>
        <v>111.19457510149908</v>
      </c>
      <c r="J32" s="38">
        <f>'[6]вспомогат'!L30</f>
        <v>2290772.7699999996</v>
      </c>
    </row>
    <row r="33" spans="1:10" ht="12.75">
      <c r="A33" s="31" t="s">
        <v>35</v>
      </c>
      <c r="B33" s="43">
        <f>'[6]вспомогат'!B31</f>
        <v>32420807</v>
      </c>
      <c r="C33" s="43">
        <f>'[6]вспомогат'!C31</f>
        <v>12277499</v>
      </c>
      <c r="D33" s="43">
        <f>'[6]вспомогат'!D31</f>
        <v>1615868</v>
      </c>
      <c r="E33" s="43">
        <f>'[6]вспомогат'!G31</f>
        <v>11024210.04</v>
      </c>
      <c r="F33" s="43">
        <f>'[6]вспомогат'!H31</f>
        <v>22216.479999998584</v>
      </c>
      <c r="G33" s="44">
        <f>'[6]вспомогат'!I31</f>
        <v>1.374894483955285</v>
      </c>
      <c r="H33" s="36">
        <f>'[6]вспомогат'!J31</f>
        <v>-1593651.5200000014</v>
      </c>
      <c r="I33" s="37">
        <f>'[6]вспомогат'!K31</f>
        <v>89.79198483339317</v>
      </c>
      <c r="J33" s="38">
        <f>'[6]вспомогат'!L31</f>
        <v>-1253288.960000001</v>
      </c>
    </row>
    <row r="34" spans="1:10" ht="12.75">
      <c r="A34" s="31" t="s">
        <v>36</v>
      </c>
      <c r="B34" s="43">
        <f>'[6]вспомогат'!B32</f>
        <v>26689935</v>
      </c>
      <c r="C34" s="43">
        <f>'[6]вспомогат'!C32</f>
        <v>10199469</v>
      </c>
      <c r="D34" s="43">
        <f>'[6]вспомогат'!D32</f>
        <v>1946786</v>
      </c>
      <c r="E34" s="43">
        <f>'[6]вспомогат'!G32</f>
        <v>11851390.75</v>
      </c>
      <c r="F34" s="43">
        <f>'[6]вспомогат'!H32</f>
        <v>11335.88000000082</v>
      </c>
      <c r="G34" s="44">
        <f>'[6]вспомогат'!I32</f>
        <v>0.5822869077546694</v>
      </c>
      <c r="H34" s="36">
        <f>'[6]вспомогат'!J32</f>
        <v>-1935450.1199999992</v>
      </c>
      <c r="I34" s="37">
        <f>'[6]вспомогат'!K32</f>
        <v>116.196154427255</v>
      </c>
      <c r="J34" s="38">
        <f>'[6]вспомогат'!L32</f>
        <v>1651921.75</v>
      </c>
    </row>
    <row r="35" spans="1:10" ht="12.75">
      <c r="A35" s="31" t="s">
        <v>37</v>
      </c>
      <c r="B35" s="43">
        <f>'[6]вспомогат'!B33</f>
        <v>48436425</v>
      </c>
      <c r="C35" s="43">
        <f>'[6]вспомогат'!C33</f>
        <v>16888394</v>
      </c>
      <c r="D35" s="43">
        <f>'[6]вспомогат'!D33</f>
        <v>3368971</v>
      </c>
      <c r="E35" s="43">
        <f>'[6]вспомогат'!G33</f>
        <v>18181789.68</v>
      </c>
      <c r="F35" s="43">
        <f>'[6]вспомогат'!H33</f>
        <v>30536.919999998063</v>
      </c>
      <c r="G35" s="44">
        <f>'[6]вспомогат'!I33</f>
        <v>0.9064168257903692</v>
      </c>
      <c r="H35" s="36">
        <f>'[6]вспомогат'!J33</f>
        <v>-3338434.080000002</v>
      </c>
      <c r="I35" s="37">
        <f>'[6]вспомогат'!K33</f>
        <v>107.6584883085982</v>
      </c>
      <c r="J35" s="38">
        <f>'[6]вспомогат'!L33</f>
        <v>1293395.6799999997</v>
      </c>
    </row>
    <row r="36" spans="1:10" ht="12.75">
      <c r="A36" s="31" t="s">
        <v>38</v>
      </c>
      <c r="B36" s="43">
        <f>'[6]вспомогат'!B34</f>
        <v>44387785</v>
      </c>
      <c r="C36" s="43">
        <f>'[6]вспомогат'!C34</f>
        <v>16088830</v>
      </c>
      <c r="D36" s="43">
        <f>'[6]вспомогат'!D34</f>
        <v>2829300</v>
      </c>
      <c r="E36" s="43">
        <f>'[6]вспомогат'!G34</f>
        <v>17732902.37</v>
      </c>
      <c r="F36" s="43">
        <f>'[6]вспомогат'!H34</f>
        <v>37316.810000002384</v>
      </c>
      <c r="G36" s="44">
        <f>'[6]вспомогат'!I34</f>
        <v>1.318941434277114</v>
      </c>
      <c r="H36" s="36">
        <f>'[6]вспомогат'!J34</f>
        <v>-2791983.1899999976</v>
      </c>
      <c r="I36" s="37">
        <f>'[6]вспомогат'!K34</f>
        <v>110.2187192605056</v>
      </c>
      <c r="J36" s="38">
        <f>'[6]вспомогат'!L34</f>
        <v>1644072.370000001</v>
      </c>
    </row>
    <row r="37" spans="1:10" ht="12.75">
      <c r="A37" s="31" t="s">
        <v>39</v>
      </c>
      <c r="B37" s="43">
        <f>'[6]вспомогат'!B35</f>
        <v>101298225</v>
      </c>
      <c r="C37" s="43">
        <f>'[6]вспомогат'!C35</f>
        <v>39089679</v>
      </c>
      <c r="D37" s="43">
        <f>'[6]вспомогат'!D35</f>
        <v>6841961</v>
      </c>
      <c r="E37" s="43">
        <f>'[6]вспомогат'!G35</f>
        <v>41871762.29</v>
      </c>
      <c r="F37" s="43">
        <f>'[6]вспомогат'!H35</f>
        <v>358879.8900000006</v>
      </c>
      <c r="G37" s="44">
        <f>'[6]вспомогат'!I35</f>
        <v>5.245278217750738</v>
      </c>
      <c r="H37" s="36">
        <f>'[6]вспомогат'!J35</f>
        <v>-6483081.109999999</v>
      </c>
      <c r="I37" s="37">
        <f>'[6]вспомогат'!K35</f>
        <v>107.1171812129744</v>
      </c>
      <c r="J37" s="38">
        <f>'[6]вспомогат'!L35</f>
        <v>2782083.289999999</v>
      </c>
    </row>
    <row r="38" spans="1:10" ht="18.75" customHeight="1">
      <c r="A38" s="49" t="s">
        <v>40</v>
      </c>
      <c r="B38" s="40">
        <f>SUM(B18:B37)</f>
        <v>1315052555</v>
      </c>
      <c r="C38" s="40">
        <f>SUM(C18:C37)</f>
        <v>531790176</v>
      </c>
      <c r="D38" s="40">
        <f>SUM(D18:D37)</f>
        <v>96299482</v>
      </c>
      <c r="E38" s="40">
        <f>SUM(E18:E37)</f>
        <v>566952071.8000001</v>
      </c>
      <c r="F38" s="40">
        <f>SUM(F18:F37)</f>
        <v>2501263.4700000035</v>
      </c>
      <c r="G38" s="41">
        <f>F38/D38*100</f>
        <v>2.597379983830031</v>
      </c>
      <c r="H38" s="40">
        <f>SUM(H18:H37)</f>
        <v>-93798218.52999999</v>
      </c>
      <c r="I38" s="42">
        <f>E38/C38*100</f>
        <v>106.61198671710703</v>
      </c>
      <c r="J38" s="40">
        <f>SUM(J18:J37)</f>
        <v>35161895.80000001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5776140</v>
      </c>
      <c r="D39" s="32">
        <f>'[6]вспомогат'!D36</f>
        <v>1511928</v>
      </c>
      <c r="E39" s="32">
        <f>'[6]вспомогат'!G36</f>
        <v>4370027.64</v>
      </c>
      <c r="F39" s="32">
        <f>'[6]вспомогат'!H36</f>
        <v>79227.66999999993</v>
      </c>
      <c r="G39" s="35">
        <f>'[6]вспомогат'!I36</f>
        <v>5.240174796683434</v>
      </c>
      <c r="H39" s="36">
        <f>'[6]вспомогат'!J36</f>
        <v>-1432700.33</v>
      </c>
      <c r="I39" s="37">
        <f>'[6]вспомогат'!K36</f>
        <v>75.6565394883088</v>
      </c>
      <c r="J39" s="38">
        <f>'[6]вспомогат'!L36</f>
        <v>-1406112.3600000003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15183266</v>
      </c>
      <c r="D40" s="32">
        <f>'[6]вспомогат'!D37</f>
        <v>2908206</v>
      </c>
      <c r="E40" s="32">
        <f>'[6]вспомогат'!G37</f>
        <v>12730068.69</v>
      </c>
      <c r="F40" s="32">
        <f>'[6]вспомогат'!H37</f>
        <v>42190.289999999106</v>
      </c>
      <c r="G40" s="35">
        <f>'[6]вспомогат'!I37</f>
        <v>1.450732513446403</v>
      </c>
      <c r="H40" s="36">
        <f>'[6]вспомогат'!J37</f>
        <v>-2866015.710000001</v>
      </c>
      <c r="I40" s="37">
        <f>'[6]вспомогат'!K37</f>
        <v>83.84275616326553</v>
      </c>
      <c r="J40" s="38">
        <f>'[6]вспомогат'!L37</f>
        <v>-2453197.3100000005</v>
      </c>
    </row>
    <row r="41" spans="1:10" ht="12.75" customHeight="1">
      <c r="A41" s="50" t="s">
        <v>43</v>
      </c>
      <c r="B41" s="32">
        <f>'[6]вспомогат'!B38</f>
        <v>16012034</v>
      </c>
      <c r="C41" s="32">
        <f>'[6]вспомогат'!C38</f>
        <v>6188559</v>
      </c>
      <c r="D41" s="32">
        <f>'[6]вспомогат'!D38</f>
        <v>1049407</v>
      </c>
      <c r="E41" s="32">
        <f>'[6]вспомогат'!G38</f>
        <v>6073365.89</v>
      </c>
      <c r="F41" s="32">
        <f>'[6]вспомогат'!H38</f>
        <v>6441.959999999963</v>
      </c>
      <c r="G41" s="35">
        <f>'[6]вспомогат'!I38</f>
        <v>0.613866688520275</v>
      </c>
      <c r="H41" s="36">
        <f>'[6]вспомогат'!J38</f>
        <v>-1042965.04</v>
      </c>
      <c r="I41" s="37">
        <f>'[6]вспомогат'!K38</f>
        <v>98.13861175113624</v>
      </c>
      <c r="J41" s="38">
        <f>'[6]вспомогат'!L38</f>
        <v>-115193.11000000034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7282519</v>
      </c>
      <c r="D42" s="32">
        <f>'[6]вспомогат'!D39</f>
        <v>2574364</v>
      </c>
      <c r="E42" s="32">
        <f>'[6]вспомогат'!G39</f>
        <v>4903177.39</v>
      </c>
      <c r="F42" s="32">
        <f>'[6]вспомогат'!H39</f>
        <v>49698.83999999985</v>
      </c>
      <c r="G42" s="35">
        <f>'[6]вспомогат'!I39</f>
        <v>1.9305288607205449</v>
      </c>
      <c r="H42" s="36">
        <f>'[6]вспомогат'!J39</f>
        <v>-2524665.16</v>
      </c>
      <c r="I42" s="37">
        <f>'[6]вспомогат'!K39</f>
        <v>67.32804116268011</v>
      </c>
      <c r="J42" s="38">
        <f>'[6]вспомогат'!L39</f>
        <v>-2379341.6100000003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3167260</v>
      </c>
      <c r="D43" s="32">
        <f>'[6]вспомогат'!D40</f>
        <v>551766</v>
      </c>
      <c r="E43" s="32">
        <f>'[6]вспомогат'!G40</f>
        <v>5526379.55</v>
      </c>
      <c r="F43" s="32">
        <f>'[6]вспомогат'!H40</f>
        <v>2631.80999999959</v>
      </c>
      <c r="G43" s="35">
        <f>'[6]вспомогат'!I40</f>
        <v>0.4769793716900988</v>
      </c>
      <c r="H43" s="36">
        <f>'[6]вспомогат'!J40</f>
        <v>-549134.1900000004</v>
      </c>
      <c r="I43" s="37">
        <f>'[6]вспомогат'!K40</f>
        <v>174.48455605160296</v>
      </c>
      <c r="J43" s="38">
        <f>'[6]вспомогат'!L40</f>
        <v>2359119.55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4485100</v>
      </c>
      <c r="D44" s="32">
        <f>'[6]вспомогат'!D41</f>
        <v>1025600</v>
      </c>
      <c r="E44" s="32">
        <f>'[6]вспомогат'!G41</f>
        <v>5409755.35</v>
      </c>
      <c r="F44" s="32">
        <f>'[6]вспомогат'!H41</f>
        <v>31542.159999999218</v>
      </c>
      <c r="G44" s="35">
        <f>'[6]вспомогат'!I41</f>
        <v>3.0754836193446975</v>
      </c>
      <c r="H44" s="36">
        <f>'[6]вспомогат'!J41</f>
        <v>-994057.8400000008</v>
      </c>
      <c r="I44" s="37">
        <f>'[6]вспомогат'!K41</f>
        <v>120.61615905999865</v>
      </c>
      <c r="J44" s="38">
        <f>'[6]вспомогат'!L41</f>
        <v>924655.3499999996</v>
      </c>
    </row>
    <row r="45" spans="1:10" ht="14.25" customHeight="1">
      <c r="A45" s="51" t="s">
        <v>47</v>
      </c>
      <c r="B45" s="32">
        <f>'[6]вспомогат'!B42</f>
        <v>22623296</v>
      </c>
      <c r="C45" s="32">
        <f>'[6]вспомогат'!C42</f>
        <v>10753273</v>
      </c>
      <c r="D45" s="32">
        <f>'[6]вспомогат'!D42</f>
        <v>1716969</v>
      </c>
      <c r="E45" s="32">
        <f>'[6]вспомогат'!G42</f>
        <v>10334465.66</v>
      </c>
      <c r="F45" s="32">
        <f>'[6]вспомогат'!H42</f>
        <v>29561.640000000596</v>
      </c>
      <c r="G45" s="35">
        <f>'[6]вспомогат'!I42</f>
        <v>1.7217340557692422</v>
      </c>
      <c r="H45" s="36">
        <f>'[6]вспомогат'!J42</f>
        <v>-1687407.3599999994</v>
      </c>
      <c r="I45" s="37">
        <f>'[6]вспомогат'!K42</f>
        <v>96.10530356664432</v>
      </c>
      <c r="J45" s="38">
        <f>'[6]вспомогат'!L42</f>
        <v>-418807.33999999985</v>
      </c>
    </row>
    <row r="46" spans="1:10" ht="14.25" customHeight="1">
      <c r="A46" s="51" t="s">
        <v>48</v>
      </c>
      <c r="B46" s="32">
        <f>'[6]вспомогат'!B43</f>
        <v>35096306</v>
      </c>
      <c r="C46" s="32">
        <f>'[6]вспомогат'!C43</f>
        <v>16009609</v>
      </c>
      <c r="D46" s="32">
        <f>'[6]вспомогат'!D43</f>
        <v>2913232</v>
      </c>
      <c r="E46" s="32">
        <f>'[6]вспомогат'!G43</f>
        <v>16712570.76</v>
      </c>
      <c r="F46" s="32">
        <f>'[6]вспомогат'!H43</f>
        <v>42858.86999999918</v>
      </c>
      <c r="G46" s="35">
        <f>'[6]вспомогат'!I43</f>
        <v>1.4711794323280527</v>
      </c>
      <c r="H46" s="36">
        <f>'[6]вспомогат'!J43</f>
        <v>-2870373.130000001</v>
      </c>
      <c r="I46" s="37">
        <f>'[6]вспомогат'!K43</f>
        <v>104.39087400572993</v>
      </c>
      <c r="J46" s="38">
        <f>'[6]вспомогат'!L43</f>
        <v>702961.7599999998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8260860</v>
      </c>
      <c r="D47" s="32">
        <f>'[6]вспомогат'!D44</f>
        <v>1304040</v>
      </c>
      <c r="E47" s="32">
        <f>'[6]вспомогат'!G44</f>
        <v>7375240.67</v>
      </c>
      <c r="F47" s="32">
        <f>'[6]вспомогат'!H44</f>
        <v>39456.90000000037</v>
      </c>
      <c r="G47" s="35">
        <f>'[6]вспомогат'!I44</f>
        <v>3.0257430753658148</v>
      </c>
      <c r="H47" s="36">
        <f>'[6]вспомогат'!J44</f>
        <v>-1264583.0999999996</v>
      </c>
      <c r="I47" s="37">
        <f>'[6]вспомогат'!K44</f>
        <v>89.27933253922716</v>
      </c>
      <c r="J47" s="38">
        <f>'[6]вспомогат'!L44</f>
        <v>-885619.3300000001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7338040</v>
      </c>
      <c r="D48" s="32">
        <f>'[6]вспомогат'!D45</f>
        <v>833543</v>
      </c>
      <c r="E48" s="32">
        <f>'[6]вспомогат'!G45</f>
        <v>6781075.09</v>
      </c>
      <c r="F48" s="32">
        <f>'[6]вспомогат'!H45</f>
        <v>11804.080000000075</v>
      </c>
      <c r="G48" s="35">
        <f>'[6]вспомогат'!I45</f>
        <v>1.4161333008615122</v>
      </c>
      <c r="H48" s="36">
        <f>'[6]вспомогат'!J45</f>
        <v>-821738.9199999999</v>
      </c>
      <c r="I48" s="37">
        <f>'[6]вспомогат'!K45</f>
        <v>92.40989542166574</v>
      </c>
      <c r="J48" s="38">
        <f>'[6]вспомогат'!L45</f>
        <v>-556964.9100000001</v>
      </c>
    </row>
    <row r="49" spans="1:10" ht="14.25" customHeight="1">
      <c r="A49" s="51" t="s">
        <v>51</v>
      </c>
      <c r="B49" s="32">
        <f>'[6]вспомогат'!B46</f>
        <v>5442005</v>
      </c>
      <c r="C49" s="32">
        <f>'[6]вспомогат'!C46</f>
        <v>2660079</v>
      </c>
      <c r="D49" s="32">
        <f>'[6]вспомогат'!D46</f>
        <v>471385</v>
      </c>
      <c r="E49" s="32">
        <f>'[6]вспомогат'!G46</f>
        <v>2934203.98</v>
      </c>
      <c r="F49" s="32">
        <f>'[6]вспомогат'!H46</f>
        <v>0</v>
      </c>
      <c r="G49" s="35">
        <f>'[6]вспомогат'!I46</f>
        <v>0</v>
      </c>
      <c r="H49" s="36">
        <f>'[6]вспомогат'!J46</f>
        <v>-471385</v>
      </c>
      <c r="I49" s="37">
        <f>'[6]вспомогат'!K46</f>
        <v>110.30514432090175</v>
      </c>
      <c r="J49" s="38">
        <f>'[6]вспомогат'!L46</f>
        <v>274124.98</v>
      </c>
    </row>
    <row r="50" spans="1:10" ht="14.25" customHeight="1">
      <c r="A50" s="51" t="s">
        <v>52</v>
      </c>
      <c r="B50" s="32">
        <f>'[6]вспомогат'!B47</f>
        <v>6022670</v>
      </c>
      <c r="C50" s="32">
        <f>'[6]вспомогат'!C47</f>
        <v>2234904</v>
      </c>
      <c r="D50" s="32">
        <f>'[6]вспомогат'!D47</f>
        <v>487464</v>
      </c>
      <c r="E50" s="32">
        <f>'[6]вспомогат'!G47</f>
        <v>2788583.08</v>
      </c>
      <c r="F50" s="32">
        <f>'[6]вспомогат'!H47</f>
        <v>12227.28000000026</v>
      </c>
      <c r="G50" s="35">
        <f>'[6]вспомогат'!I47</f>
        <v>2.508345231647929</v>
      </c>
      <c r="H50" s="36">
        <f>'[6]вспомогат'!J47</f>
        <v>-475236.71999999974</v>
      </c>
      <c r="I50" s="37">
        <f>'[6]вспомогат'!K47</f>
        <v>124.7741773248426</v>
      </c>
      <c r="J50" s="38">
        <f>'[6]вспомогат'!L47</f>
        <v>553679.0800000001</v>
      </c>
    </row>
    <row r="51" spans="1:10" ht="14.25" customHeight="1">
      <c r="A51" s="51" t="s">
        <v>53</v>
      </c>
      <c r="B51" s="32">
        <f>'[6]вспомогат'!B48</f>
        <v>7730000</v>
      </c>
      <c r="C51" s="32">
        <f>'[6]вспомогат'!C48</f>
        <v>3147562</v>
      </c>
      <c r="D51" s="32">
        <f>'[6]вспомогат'!D48</f>
        <v>499722</v>
      </c>
      <c r="E51" s="32">
        <f>'[6]вспомогат'!G48</f>
        <v>2802978.88</v>
      </c>
      <c r="F51" s="32">
        <f>'[6]вспомогат'!H48</f>
        <v>1034.4599999999627</v>
      </c>
      <c r="G51" s="35">
        <f>'[6]вспомогат'!I48</f>
        <v>0.20700709594533817</v>
      </c>
      <c r="H51" s="36">
        <f>'[6]вспомогат'!J48</f>
        <v>-498687.54000000004</v>
      </c>
      <c r="I51" s="37">
        <f>'[6]вспомогат'!K48</f>
        <v>89.05238022316955</v>
      </c>
      <c r="J51" s="38">
        <f>'[6]вспомогат'!L48</f>
        <v>-344583.1200000001</v>
      </c>
    </row>
    <row r="52" spans="1:10" ht="14.25" customHeight="1">
      <c r="A52" s="51" t="s">
        <v>54</v>
      </c>
      <c r="B52" s="32">
        <f>'[6]вспомогат'!B49</f>
        <v>16420300</v>
      </c>
      <c r="C52" s="32">
        <f>'[6]вспомогат'!C49</f>
        <v>6678595</v>
      </c>
      <c r="D52" s="32">
        <f>'[6]вспомогат'!D49</f>
        <v>1037584</v>
      </c>
      <c r="E52" s="32">
        <f>'[6]вспомогат'!G49</f>
        <v>7015333.6</v>
      </c>
      <c r="F52" s="32">
        <f>'[6]вспомогат'!H49</f>
        <v>90028.6799999997</v>
      </c>
      <c r="G52" s="35">
        <f>'[6]вспомогат'!I49</f>
        <v>8.676760628537036</v>
      </c>
      <c r="H52" s="36">
        <f>'[6]вспомогат'!J49</f>
        <v>-947555.3200000003</v>
      </c>
      <c r="I52" s="37">
        <f>'[6]вспомогат'!K49</f>
        <v>105.0420574986206</v>
      </c>
      <c r="J52" s="38">
        <f>'[6]вспомогат'!L49</f>
        <v>336738.5999999996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3429968</v>
      </c>
      <c r="D53" s="32">
        <f>'[6]вспомогат'!D50</f>
        <v>680806</v>
      </c>
      <c r="E53" s="32">
        <f>'[6]вспомогат'!G50</f>
        <v>2918971.9</v>
      </c>
      <c r="F53" s="32">
        <f>'[6]вспомогат'!H50</f>
        <v>2170.739999999758</v>
      </c>
      <c r="G53" s="35">
        <f>'[6]вспомогат'!I50</f>
        <v>0.31884854128779094</v>
      </c>
      <c r="H53" s="36">
        <f>'[6]вспомогат'!J50</f>
        <v>-678635.2600000002</v>
      </c>
      <c r="I53" s="37">
        <f>'[6]вспомогат'!K50</f>
        <v>85.10201552900784</v>
      </c>
      <c r="J53" s="38">
        <f>'[6]вспомогат'!L50</f>
        <v>-510996.1000000001</v>
      </c>
    </row>
    <row r="54" spans="1:10" ht="14.25" customHeight="1">
      <c r="A54" s="51" t="s">
        <v>56</v>
      </c>
      <c r="B54" s="32">
        <f>'[6]вспомогат'!B51</f>
        <v>5192100</v>
      </c>
      <c r="C54" s="32">
        <f>'[6]вспомогат'!C51</f>
        <v>2470689</v>
      </c>
      <c r="D54" s="32">
        <f>'[6]вспомогат'!D51</f>
        <v>344430</v>
      </c>
      <c r="E54" s="32">
        <f>'[6]вспомогат'!G51</f>
        <v>2549831.72</v>
      </c>
      <c r="F54" s="32">
        <f>'[6]вспомогат'!H51</f>
        <v>5650.060000000056</v>
      </c>
      <c r="G54" s="35">
        <f>'[6]вспомогат'!I51</f>
        <v>1.6404087913364271</v>
      </c>
      <c r="H54" s="36">
        <f>'[6]вспомогат'!J51</f>
        <v>-338779.93999999994</v>
      </c>
      <c r="I54" s="37">
        <f>'[6]вспомогат'!K51</f>
        <v>103.20326516206613</v>
      </c>
      <c r="J54" s="38">
        <f>'[6]вспомогат'!L51</f>
        <v>79142.7200000002</v>
      </c>
    </row>
    <row r="55" spans="1:10" ht="15" customHeight="1">
      <c r="A55" s="49" t="s">
        <v>57</v>
      </c>
      <c r="B55" s="40">
        <f>SUM(B39:B54)</f>
        <v>241311797</v>
      </c>
      <c r="C55" s="40">
        <f>SUM(C39:C54)</f>
        <v>105066423</v>
      </c>
      <c r="D55" s="40">
        <f>SUM(D39:D54)</f>
        <v>19910446</v>
      </c>
      <c r="E55" s="40">
        <f>SUM(E39:E54)</f>
        <v>101226029.85</v>
      </c>
      <c r="F55" s="40">
        <f>SUM(F39:F54)</f>
        <v>446525.4399999976</v>
      </c>
      <c r="G55" s="41">
        <f>F55/D55*100</f>
        <v>2.242669199876274</v>
      </c>
      <c r="H55" s="40">
        <f>SUM(H39:H54)</f>
        <v>-19463920.560000006</v>
      </c>
      <c r="I55" s="42">
        <f>E55/C55*100</f>
        <v>96.34479499697063</v>
      </c>
      <c r="J55" s="40">
        <f>SUM(J39:J54)</f>
        <v>-3840393.1500000027</v>
      </c>
    </row>
    <row r="56" spans="1:10" ht="15.75" customHeight="1">
      <c r="A56" s="52" t="s">
        <v>58</v>
      </c>
      <c r="B56" s="53">
        <f>'[6]вспомогат'!B52</f>
        <v>8488427175</v>
      </c>
      <c r="C56" s="53">
        <f>'[6]вспомогат'!C52</f>
        <v>4031453979</v>
      </c>
      <c r="D56" s="53">
        <f>'[6]вспомогат'!D52</f>
        <v>701564906</v>
      </c>
      <c r="E56" s="53">
        <f>'[6]вспомогат'!G52</f>
        <v>3624939983.199999</v>
      </c>
      <c r="F56" s="53">
        <f>'[6]вспомогат'!H52</f>
        <v>28588138.710000075</v>
      </c>
      <c r="G56" s="54">
        <f>'[6]вспомогат'!I52</f>
        <v>4.074910028353111</v>
      </c>
      <c r="H56" s="53">
        <f>'[6]вспомогат'!J52</f>
        <v>-653512846.7299999</v>
      </c>
      <c r="I56" s="54">
        <f>'[6]вспомогат'!K52</f>
        <v>89.91644210953298</v>
      </c>
      <c r="J56" s="53">
        <f>'[6]вспомогат'!L52</f>
        <v>-406513995.80000114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01.06.2017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2017-06-02T08:16:10Z</dcterms:created>
  <dcterms:modified xsi:type="dcterms:W3CDTF">2017-06-02T08:16:35Z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