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<sst xmlns="http://schemas.openxmlformats.org/spreadsheetml/2006/main" count="64" uniqueCount="59">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</sst>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85;&#1072;&#1076;&#1093;_29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29.05.2017</v>
          </cell>
        </row>
        <row r="6">
          <cell r="G6" t="str">
            <v>Фактично надійшло на 29.05.2017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637284520</v>
          </cell>
          <cell r="D10">
            <v>185413940</v>
          </cell>
          <cell r="G10">
            <v>647070081.57</v>
          </cell>
          <cell r="H10">
            <v>182868779.85000002</v>
          </cell>
          <cell r="I10">
            <v>98.62730917103644</v>
          </cell>
          <cell r="J10">
            <v>-2545160.149999976</v>
          </cell>
          <cell r="K10">
            <v>101.53550906430301</v>
          </cell>
          <cell r="L10">
            <v>9785561.570000052</v>
          </cell>
        </row>
        <row r="11">
          <cell r="B11">
            <v>4165000000</v>
          </cell>
          <cell r="C11">
            <v>1672625000</v>
          </cell>
          <cell r="D11">
            <v>396530000</v>
          </cell>
          <cell r="G11">
            <v>1689644029.05</v>
          </cell>
          <cell r="H11">
            <v>339120673.14999986</v>
          </cell>
          <cell r="I11">
            <v>85.52207226439357</v>
          </cell>
          <cell r="J11">
            <v>-57409326.85000014</v>
          </cell>
          <cell r="K11">
            <v>101.01750416560795</v>
          </cell>
          <cell r="L11">
            <v>17019029.049999952</v>
          </cell>
        </row>
        <row r="12">
          <cell r="B12">
            <v>307664610</v>
          </cell>
          <cell r="C12">
            <v>119274582</v>
          </cell>
          <cell r="D12">
            <v>37782503</v>
          </cell>
          <cell r="G12">
            <v>139247384</v>
          </cell>
          <cell r="H12">
            <v>26507317.08</v>
          </cell>
          <cell r="I12">
            <v>70.15765228682704</v>
          </cell>
          <cell r="J12">
            <v>-11275185.920000002</v>
          </cell>
          <cell r="K12">
            <v>116.74522908828975</v>
          </cell>
          <cell r="L12">
            <v>19972802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187325658.31</v>
          </cell>
          <cell r="H13">
            <v>35587721.849999994</v>
          </cell>
          <cell r="I13">
            <v>99.79213599406647</v>
          </cell>
          <cell r="J13">
            <v>-74128.15000000596</v>
          </cell>
          <cell r="K13">
            <v>102.0232798578732</v>
          </cell>
          <cell r="L13">
            <v>3714958.3100000024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178369660.43</v>
          </cell>
          <cell r="H14">
            <v>34292267.21000001</v>
          </cell>
          <cell r="I14">
            <v>92.83485532905603</v>
          </cell>
          <cell r="J14">
            <v>-2646732.7899999917</v>
          </cell>
          <cell r="K14">
            <v>102.04622635345811</v>
          </cell>
          <cell r="L14">
            <v>3576660.430000007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27526537.18</v>
          </cell>
          <cell r="H15">
            <v>5086585.41</v>
          </cell>
          <cell r="I15">
            <v>100.39049123707271</v>
          </cell>
          <cell r="J15">
            <v>19785.41000000015</v>
          </cell>
          <cell r="K15">
            <v>102.50213065917944</v>
          </cell>
          <cell r="L15">
            <v>671937.1799999997</v>
          </cell>
        </row>
        <row r="16">
          <cell r="B16">
            <v>34618810</v>
          </cell>
          <cell r="C16">
            <v>10866613</v>
          </cell>
          <cell r="D16">
            <v>2199498</v>
          </cell>
          <cell r="G16">
            <v>12830094.96</v>
          </cell>
          <cell r="H16">
            <v>2012321.1400000006</v>
          </cell>
          <cell r="I16">
            <v>91.49001908617332</v>
          </cell>
          <cell r="J16">
            <v>-187176.8599999994</v>
          </cell>
          <cell r="K16">
            <v>118.06894162882216</v>
          </cell>
          <cell r="L16">
            <v>1963481.960000001</v>
          </cell>
        </row>
        <row r="17">
          <cell r="B17">
            <v>176752700</v>
          </cell>
          <cell r="C17">
            <v>58895019</v>
          </cell>
          <cell r="D17">
            <v>15098336</v>
          </cell>
          <cell r="G17">
            <v>88260537.72</v>
          </cell>
          <cell r="H17">
            <v>16019202.989999995</v>
          </cell>
          <cell r="I17">
            <v>106.09912900335503</v>
          </cell>
          <cell r="J17">
            <v>920866.9899999946</v>
          </cell>
          <cell r="K17">
            <v>149.86078486535507</v>
          </cell>
          <cell r="L17">
            <v>29365518.72</v>
          </cell>
        </row>
        <row r="18">
          <cell r="B18">
            <v>22603699</v>
          </cell>
          <cell r="C18">
            <v>6624609</v>
          </cell>
          <cell r="D18">
            <v>1516374</v>
          </cell>
          <cell r="G18">
            <v>9407474.38</v>
          </cell>
          <cell r="H18">
            <v>1451231.5500000007</v>
          </cell>
          <cell r="I18">
            <v>95.7040644326532</v>
          </cell>
          <cell r="J18">
            <v>-65142.449999999255</v>
          </cell>
          <cell r="K18">
            <v>142.0079944340866</v>
          </cell>
          <cell r="L18">
            <v>2782865.380000001</v>
          </cell>
        </row>
        <row r="19">
          <cell r="B19">
            <v>17998607</v>
          </cell>
          <cell r="C19">
            <v>4480239</v>
          </cell>
          <cell r="D19">
            <v>696577</v>
          </cell>
          <cell r="G19">
            <v>6634221.97</v>
          </cell>
          <cell r="H19">
            <v>935574.3599999994</v>
          </cell>
          <cell r="I19">
            <v>134.3102571575001</v>
          </cell>
          <cell r="J19">
            <v>238997.3599999994</v>
          </cell>
          <cell r="K19">
            <v>148.0774121648421</v>
          </cell>
          <cell r="L19">
            <v>2153982.9699999997</v>
          </cell>
        </row>
        <row r="20">
          <cell r="B20">
            <v>110990637</v>
          </cell>
          <cell r="C20">
            <v>34997514</v>
          </cell>
          <cell r="D20">
            <v>7624230</v>
          </cell>
          <cell r="G20">
            <v>45778977.34</v>
          </cell>
          <cell r="H20">
            <v>8476951.430000007</v>
          </cell>
          <cell r="I20">
            <v>111.18436130599427</v>
          </cell>
          <cell r="J20">
            <v>852721.4300000072</v>
          </cell>
          <cell r="K20">
            <v>130.80636910381693</v>
          </cell>
          <cell r="L20">
            <v>10781463.340000004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34910076.81</v>
          </cell>
          <cell r="H21">
            <v>6457277.8500000015</v>
          </cell>
          <cell r="I21">
            <v>115.95623141404133</v>
          </cell>
          <cell r="J21">
            <v>888557.8500000015</v>
          </cell>
          <cell r="K21">
            <v>129.20924489928106</v>
          </cell>
          <cell r="L21">
            <v>7891826.810000002</v>
          </cell>
        </row>
        <row r="22">
          <cell r="B22">
            <v>75232874</v>
          </cell>
          <cell r="C22">
            <v>28930335</v>
          </cell>
          <cell r="D22">
            <v>9819106</v>
          </cell>
          <cell r="G22">
            <v>34496593.05</v>
          </cell>
          <cell r="H22">
            <v>5808132.1999999955</v>
          </cell>
          <cell r="I22">
            <v>59.15133414386193</v>
          </cell>
          <cell r="J22">
            <v>-4010973.8000000045</v>
          </cell>
          <cell r="K22">
            <v>119.24021291146471</v>
          </cell>
          <cell r="L22">
            <v>5566258.049999997</v>
          </cell>
        </row>
        <row r="23">
          <cell r="B23">
            <v>62116100</v>
          </cell>
          <cell r="C23">
            <v>19692500</v>
          </cell>
          <cell r="D23">
            <v>5050243</v>
          </cell>
          <cell r="G23">
            <v>24946732.28</v>
          </cell>
          <cell r="H23">
            <v>4494377.43</v>
          </cell>
          <cell r="I23">
            <v>88.9932906198771</v>
          </cell>
          <cell r="J23">
            <v>-555865.5700000003</v>
          </cell>
          <cell r="K23">
            <v>126.68138773644787</v>
          </cell>
          <cell r="L23">
            <v>5254232.280000001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13325702.07</v>
          </cell>
          <cell r="H24">
            <v>2044150.1300000008</v>
          </cell>
          <cell r="I24">
            <v>111.1696719430314</v>
          </cell>
          <cell r="J24">
            <v>205384.13000000082</v>
          </cell>
          <cell r="K24">
            <v>131.96608882924568</v>
          </cell>
          <cell r="L24">
            <v>3227879.0700000003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40743365.09</v>
          </cell>
          <cell r="H25">
            <v>7793951.480000004</v>
          </cell>
          <cell r="I25">
            <v>99.04784966084738</v>
          </cell>
          <cell r="J25">
            <v>-74923.51999999583</v>
          </cell>
          <cell r="K25">
            <v>122.16426705469759</v>
          </cell>
          <cell r="L25">
            <v>7392070.090000004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22291667.71</v>
          </cell>
          <cell r="H26">
            <v>3983352.91</v>
          </cell>
          <cell r="I26">
            <v>97.61808732552589</v>
          </cell>
          <cell r="J26">
            <v>-97195.08999999985</v>
          </cell>
          <cell r="K26">
            <v>109.16380274729407</v>
          </cell>
          <cell r="L26">
            <v>1871283.710000001</v>
          </cell>
        </row>
        <row r="27">
          <cell r="B27">
            <v>43610873</v>
          </cell>
          <cell r="C27">
            <v>13348453</v>
          </cell>
          <cell r="D27">
            <v>2571956</v>
          </cell>
          <cell r="G27">
            <v>18229929.87</v>
          </cell>
          <cell r="H27">
            <v>2892391.1900000013</v>
          </cell>
          <cell r="I27">
            <v>112.4588130590104</v>
          </cell>
          <cell r="J27">
            <v>320435.19000000134</v>
          </cell>
          <cell r="K27">
            <v>136.5696075043303</v>
          </cell>
          <cell r="L27">
            <v>4881476.870000001</v>
          </cell>
        </row>
        <row r="28">
          <cell r="B28">
            <v>52865324</v>
          </cell>
          <cell r="C28">
            <v>21576920</v>
          </cell>
          <cell r="D28">
            <v>6533550</v>
          </cell>
          <cell r="G28">
            <v>22923623.99</v>
          </cell>
          <cell r="H28">
            <v>4233590.77</v>
          </cell>
          <cell r="I28">
            <v>64.79770982084777</v>
          </cell>
          <cell r="J28">
            <v>-2299959.2300000004</v>
          </cell>
          <cell r="K28">
            <v>106.24140975635076</v>
          </cell>
          <cell r="L28">
            <v>1346703.9899999984</v>
          </cell>
        </row>
        <row r="29">
          <cell r="B29">
            <v>121951550</v>
          </cell>
          <cell r="C29">
            <v>49979474</v>
          </cell>
          <cell r="D29">
            <v>8613248</v>
          </cell>
          <cell r="G29">
            <v>56619041.92</v>
          </cell>
          <cell r="H29">
            <v>9753140.230000004</v>
          </cell>
          <cell r="I29">
            <v>113.23417403051677</v>
          </cell>
          <cell r="J29">
            <v>1139892.2300000042</v>
          </cell>
          <cell r="K29">
            <v>113.28458942965267</v>
          </cell>
          <cell r="L29">
            <v>6639567.920000002</v>
          </cell>
        </row>
        <row r="30">
          <cell r="B30">
            <v>51303482</v>
          </cell>
          <cell r="C30">
            <v>16970881</v>
          </cell>
          <cell r="D30">
            <v>6062662</v>
          </cell>
          <cell r="G30">
            <v>22087449.75</v>
          </cell>
          <cell r="H30">
            <v>3635659.7699999996</v>
          </cell>
          <cell r="I30">
            <v>59.96804324568976</v>
          </cell>
          <cell r="J30">
            <v>-2427002.2300000004</v>
          </cell>
          <cell r="K30">
            <v>130.1491051053861</v>
          </cell>
          <cell r="L30">
            <v>5116568.75</v>
          </cell>
        </row>
        <row r="31">
          <cell r="B31">
            <v>32420807</v>
          </cell>
          <cell r="C31">
            <v>10661631</v>
          </cell>
          <cell r="D31">
            <v>1873551</v>
          </cell>
          <cell r="G31">
            <v>10699667.11</v>
          </cell>
          <cell r="H31">
            <v>1911122.539999999</v>
          </cell>
          <cell r="I31">
            <v>102.00536521290316</v>
          </cell>
          <cell r="J31">
            <v>37571.539999999106</v>
          </cell>
          <cell r="K31">
            <v>100.35675695397823</v>
          </cell>
          <cell r="L31">
            <v>38036.109999999404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11489685.75</v>
          </cell>
          <cell r="H32">
            <v>1940475.33</v>
          </cell>
          <cell r="I32">
            <v>113.53419262735093</v>
          </cell>
          <cell r="J32">
            <v>231320.33000000007</v>
          </cell>
          <cell r="K32">
            <v>139.2236409662167</v>
          </cell>
          <cell r="L32">
            <v>3237002.75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17795128.21</v>
          </cell>
          <cell r="H33">
            <v>3008367.6800000016</v>
          </cell>
          <cell r="I33">
            <v>115.07011151409634</v>
          </cell>
          <cell r="J33">
            <v>393989.68000000156</v>
          </cell>
          <cell r="K33">
            <v>131.62638827115626</v>
          </cell>
          <cell r="L33">
            <v>4275705.210000001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16980125.14</v>
          </cell>
          <cell r="H34">
            <v>2585108.75</v>
          </cell>
          <cell r="I34">
            <v>96.73034323795412</v>
          </cell>
          <cell r="J34">
            <v>-87381.25</v>
          </cell>
          <cell r="K34">
            <v>128.05978145530045</v>
          </cell>
          <cell r="L34">
            <v>3720595.1400000006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40290307.94</v>
          </cell>
          <cell r="H35">
            <v>6945643.039999999</v>
          </cell>
          <cell r="I35">
            <v>104.54310299153737</v>
          </cell>
          <cell r="J35">
            <v>301835.0399999991</v>
          </cell>
          <cell r="K35">
            <v>124.94002812850198</v>
          </cell>
          <cell r="L35">
            <v>8042589.939999998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4256136.1</v>
          </cell>
          <cell r="H36">
            <v>560003.8099999996</v>
          </cell>
          <cell r="I36">
            <v>49.387799179991696</v>
          </cell>
          <cell r="J36">
            <v>-573887.1900000004</v>
          </cell>
          <cell r="K36">
            <v>90.08698322818582</v>
          </cell>
          <cell r="L36">
            <v>-468337.9000000004</v>
          </cell>
        </row>
        <row r="37">
          <cell r="B37">
            <v>31392357</v>
          </cell>
          <cell r="C37">
            <v>12275060</v>
          </cell>
          <cell r="D37">
            <v>2414066</v>
          </cell>
          <cell r="G37">
            <v>12413056.39</v>
          </cell>
          <cell r="H37">
            <v>2198583.5200000014</v>
          </cell>
          <cell r="I37">
            <v>91.07387784758168</v>
          </cell>
          <cell r="J37">
            <v>-215482.47999999858</v>
          </cell>
          <cell r="K37">
            <v>101.12420134809932</v>
          </cell>
          <cell r="L37">
            <v>137996.3900000006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5884819.19</v>
          </cell>
          <cell r="H38">
            <v>993864.3600000003</v>
          </cell>
          <cell r="I38">
            <v>107.40369199246996</v>
          </cell>
          <cell r="J38">
            <v>68510.36000000034</v>
          </cell>
          <cell r="K38">
            <v>114.5095375657307</v>
          </cell>
          <cell r="L38">
            <v>745667.1900000004</v>
          </cell>
        </row>
        <row r="39">
          <cell r="B39">
            <v>13597300</v>
          </cell>
          <cell r="C39">
            <v>4708155</v>
          </cell>
          <cell r="D39">
            <v>950140</v>
          </cell>
          <cell r="G39">
            <v>4727647.04</v>
          </cell>
          <cell r="H39">
            <v>898877.6400000001</v>
          </cell>
          <cell r="I39">
            <v>94.60475719367673</v>
          </cell>
          <cell r="J39">
            <v>-51262.35999999987</v>
          </cell>
          <cell r="K39">
            <v>100.41400591102034</v>
          </cell>
          <cell r="L39">
            <v>19492.040000000037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5407726.86</v>
          </cell>
          <cell r="H40">
            <v>654686.4500000002</v>
          </cell>
          <cell r="I40">
            <v>136.3081018282362</v>
          </cell>
          <cell r="J40">
            <v>174387.4500000002</v>
          </cell>
          <cell r="K40">
            <v>206.75737967665003</v>
          </cell>
          <cell r="L40">
            <v>2792232.8600000003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5345335.95</v>
          </cell>
          <cell r="H41">
            <v>958865.7800000003</v>
          </cell>
          <cell r="I41">
            <v>135.7205633404105</v>
          </cell>
          <cell r="J41">
            <v>252365.78000000026</v>
          </cell>
          <cell r="K41">
            <v>154.51180661945367</v>
          </cell>
          <cell r="L41">
            <v>1885835.9500000002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10117686.54</v>
          </cell>
          <cell r="H42">
            <v>1758823.7999999989</v>
          </cell>
          <cell r="I42">
            <v>99.31656132635614</v>
          </cell>
          <cell r="J42">
            <v>-12103.200000001118</v>
          </cell>
          <cell r="K42">
            <v>111.96708897797151</v>
          </cell>
          <cell r="L42">
            <v>1081382.539999999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15813650.2</v>
          </cell>
          <cell r="H43">
            <v>2878986.7299999986</v>
          </cell>
          <cell r="I43">
            <v>102.32722577847595</v>
          </cell>
          <cell r="J43">
            <v>65476.729999998584</v>
          </cell>
          <cell r="K43">
            <v>120.74828175761891</v>
          </cell>
          <cell r="L43">
            <v>2717273.1999999993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7110220.09</v>
          </cell>
          <cell r="H44">
            <v>990857.1699999999</v>
          </cell>
          <cell r="I44">
            <v>76.0769916464482</v>
          </cell>
          <cell r="J44">
            <v>-311582.8300000001</v>
          </cell>
          <cell r="K44">
            <v>102.20503175301359</v>
          </cell>
          <cell r="L44">
            <v>153400.08999999985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6635062.63</v>
          </cell>
          <cell r="H45">
            <v>1299467.96</v>
          </cell>
          <cell r="I45">
            <v>98.60821712402935</v>
          </cell>
          <cell r="J45">
            <v>-18341.040000000037</v>
          </cell>
          <cell r="K45">
            <v>102.00731324804977</v>
          </cell>
          <cell r="L45">
            <v>130565.62999999989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2881624.45</v>
          </cell>
          <cell r="H46">
            <v>395244.3700000001</v>
          </cell>
          <cell r="I46">
            <v>81.94752173895017</v>
          </cell>
          <cell r="J46">
            <v>-87069.62999999989</v>
          </cell>
          <cell r="K46">
            <v>131.65953988999834</v>
          </cell>
          <cell r="L46">
            <v>692930.4500000002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2759072.05</v>
          </cell>
          <cell r="H47">
            <v>492426</v>
          </cell>
          <cell r="I47">
            <v>117.75765300632042</v>
          </cell>
          <cell r="J47">
            <v>74257</v>
          </cell>
          <cell r="K47">
            <v>157.89223378198963</v>
          </cell>
          <cell r="L47">
            <v>1011632.0499999998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2734424.74</v>
          </cell>
          <cell r="H48">
            <v>471783.2400000002</v>
          </cell>
          <cell r="I48">
            <v>94.5984416167725</v>
          </cell>
          <cell r="J48">
            <v>-26938.759999999776</v>
          </cell>
          <cell r="K48">
            <v>103.27001404918728</v>
          </cell>
          <cell r="L48">
            <v>86584.74000000022</v>
          </cell>
        </row>
        <row r="49">
          <cell r="B49">
            <v>16420300</v>
          </cell>
          <cell r="C49">
            <v>5641011</v>
          </cell>
          <cell r="D49">
            <v>1122515</v>
          </cell>
          <cell r="G49">
            <v>6830575.6</v>
          </cell>
          <cell r="H49">
            <v>1153021.7699999996</v>
          </cell>
          <cell r="I49">
            <v>102.71771602161215</v>
          </cell>
          <cell r="J49">
            <v>30506.769999999553</v>
          </cell>
          <cell r="K49">
            <v>121.08779082331162</v>
          </cell>
          <cell r="L49">
            <v>1189564.5999999996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2849902.54</v>
          </cell>
          <cell r="H50">
            <v>379152.18000000017</v>
          </cell>
          <cell r="I50">
            <v>39.956769163647415</v>
          </cell>
          <cell r="J50">
            <v>-569753.8199999998</v>
          </cell>
          <cell r="K50">
            <v>103.66440900899983</v>
          </cell>
          <cell r="L50">
            <v>100740.54000000004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2508564.04</v>
          </cell>
          <cell r="H51">
            <v>374392.60999999987</v>
          </cell>
          <cell r="I51">
            <v>117.12213289119686</v>
          </cell>
          <cell r="J51">
            <v>54732.60999999987</v>
          </cell>
          <cell r="K51">
            <v>117.98017268827552</v>
          </cell>
          <cell r="L51">
            <v>382305.04000000004</v>
          </cell>
        </row>
        <row r="52">
          <cell r="B52">
            <v>8488332175</v>
          </cell>
          <cell r="C52">
            <v>3335249935</v>
          </cell>
          <cell r="D52">
            <v>815655386</v>
          </cell>
          <cell r="G52">
            <v>3518199258.0099993</v>
          </cell>
          <cell r="H52">
            <v>736304404.7099998</v>
          </cell>
          <cell r="I52">
            <v>90.27150649011956</v>
          </cell>
          <cell r="J52">
            <v>-78204796.68000013</v>
          </cell>
          <cell r="K52">
            <v>105.48532573496622</v>
          </cell>
          <cell r="L52">
            <v>182949323.00999928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56" sqref="C56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29.05.2017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29.05.2017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травень</v>
      </c>
      <c r="E8" s="15" t="s">
        <v>10</v>
      </c>
      <c r="F8" s="20" t="str">
        <f>'[6]вспомогат'!H8</f>
        <v>за травень</v>
      </c>
      <c r="G8" s="21" t="str">
        <f>'[6]вспомогат'!I8</f>
        <v>за травень</v>
      </c>
      <c r="H8" s="22"/>
      <c r="I8" s="21" t="str">
        <f>'[6]вспомогат'!K8</f>
        <v>за 5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1507405100</v>
      </c>
      <c r="C10" s="32">
        <f>'[6]вспомогат'!C10</f>
        <v>637284520</v>
      </c>
      <c r="D10" s="32">
        <f>'[6]вспомогат'!D10</f>
        <v>185413940</v>
      </c>
      <c r="E10" s="32">
        <f>'[6]вспомогат'!G10</f>
        <v>647070081.57</v>
      </c>
      <c r="F10" s="32">
        <f>'[6]вспомогат'!H10</f>
        <v>182868779.85000002</v>
      </c>
      <c r="G10" s="33">
        <f>'[6]вспомогат'!I10</f>
        <v>98.62730917103644</v>
      </c>
      <c r="H10" s="32">
        <f>'[6]вспомогат'!J10</f>
        <v>-2545160.149999976</v>
      </c>
      <c r="I10" s="33">
        <f>'[6]вспомогат'!K10</f>
        <v>101.53550906430301</v>
      </c>
      <c r="J10" s="32">
        <f>'[6]вспомогат'!L10</f>
        <v>9785561.570000052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1672625000</v>
      </c>
      <c r="D12" s="32">
        <f>'[6]вспомогат'!D11</f>
        <v>396530000</v>
      </c>
      <c r="E12" s="32">
        <f>'[6]вспомогат'!G11</f>
        <v>1689644029.05</v>
      </c>
      <c r="F12" s="32">
        <f>'[6]вспомогат'!H11</f>
        <v>339120673.14999986</v>
      </c>
      <c r="G12" s="35">
        <f>'[6]вспомогат'!I11</f>
        <v>85.52207226439357</v>
      </c>
      <c r="H12" s="36">
        <f>'[6]вспомогат'!J11</f>
        <v>-57409326.85000014</v>
      </c>
      <c r="I12" s="35">
        <f>'[6]вспомогат'!K11</f>
        <v>101.01750416560795</v>
      </c>
      <c r="J12" s="38">
        <f>'[6]вспомогат'!L11</f>
        <v>17019029.049999952</v>
      </c>
    </row>
    <row r="13" spans="1:10" ht="12.75">
      <c r="A13" s="31" t="s">
        <v>15</v>
      </c>
      <c r="B13" s="32">
        <f>'[6]вспомогат'!B12</f>
        <v>307664610</v>
      </c>
      <c r="C13" s="32">
        <f>'[6]вспомогат'!C12</f>
        <v>119274582</v>
      </c>
      <c r="D13" s="32">
        <f>'[6]вспомогат'!D12</f>
        <v>37782503</v>
      </c>
      <c r="E13" s="32">
        <f>'[6]вспомогат'!G12</f>
        <v>139247384</v>
      </c>
      <c r="F13" s="32">
        <f>'[6]вспомогат'!H12</f>
        <v>26507317.08</v>
      </c>
      <c r="G13" s="35">
        <f>'[6]вспомогат'!I12</f>
        <v>70.15765228682704</v>
      </c>
      <c r="H13" s="36">
        <f>'[6]вспомогат'!J12</f>
        <v>-11275185.920000002</v>
      </c>
      <c r="I13" s="35">
        <f>'[6]вспомогат'!K12</f>
        <v>116.74522908828975</v>
      </c>
      <c r="J13" s="38">
        <f>'[6]вспомогат'!L12</f>
        <v>19972802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183610700</v>
      </c>
      <c r="D14" s="32">
        <f>'[6]вспомогат'!D13</f>
        <v>35661850</v>
      </c>
      <c r="E14" s="32">
        <f>'[6]вспомогат'!G13</f>
        <v>187325658.31</v>
      </c>
      <c r="F14" s="32">
        <f>'[6]вспомогат'!H13</f>
        <v>35587721.849999994</v>
      </c>
      <c r="G14" s="35">
        <f>'[6]вспомогат'!I13</f>
        <v>99.79213599406647</v>
      </c>
      <c r="H14" s="36">
        <f>'[6]вспомогат'!J13</f>
        <v>-74128.15000000596</v>
      </c>
      <c r="I14" s="35">
        <f>'[6]вспомогат'!K13</f>
        <v>102.0232798578732</v>
      </c>
      <c r="J14" s="38">
        <f>'[6]вспомогат'!L13</f>
        <v>3714958.3100000024</v>
      </c>
    </row>
    <row r="15" spans="1:10" ht="12.75">
      <c r="A15" s="31" t="s">
        <v>17</v>
      </c>
      <c r="B15" s="32">
        <f>'[6]вспомогат'!B14</f>
        <v>456400000</v>
      </c>
      <c r="C15" s="32">
        <f>'[6]вспомогат'!C14</f>
        <v>174793000</v>
      </c>
      <c r="D15" s="32">
        <f>'[6]вспомогат'!D14</f>
        <v>36939000</v>
      </c>
      <c r="E15" s="32">
        <f>'[6]вспомогат'!G14</f>
        <v>178369660.43</v>
      </c>
      <c r="F15" s="32">
        <f>'[6]вспомогат'!H14</f>
        <v>34292267.21000001</v>
      </c>
      <c r="G15" s="35">
        <f>'[6]вспомогат'!I14</f>
        <v>92.83485532905603</v>
      </c>
      <c r="H15" s="36">
        <f>'[6]вспомогат'!J14</f>
        <v>-2646732.7899999917</v>
      </c>
      <c r="I15" s="35">
        <f>'[6]вспомогат'!K14</f>
        <v>102.04622635345811</v>
      </c>
      <c r="J15" s="38">
        <f>'[6]вспомогат'!L14</f>
        <v>3576660.430000007</v>
      </c>
    </row>
    <row r="16" spans="1:10" ht="12.75">
      <c r="A16" s="31" t="s">
        <v>18</v>
      </c>
      <c r="B16" s="32">
        <f>'[6]вспомогат'!B15</f>
        <v>62507600</v>
      </c>
      <c r="C16" s="32">
        <f>'[6]вспомогат'!C15</f>
        <v>26854600</v>
      </c>
      <c r="D16" s="32">
        <f>'[6]вспомогат'!D15</f>
        <v>5066800</v>
      </c>
      <c r="E16" s="32">
        <f>'[6]вспомогат'!G15</f>
        <v>27526537.18</v>
      </c>
      <c r="F16" s="32">
        <f>'[6]вспомогат'!H15</f>
        <v>5086585.41</v>
      </c>
      <c r="G16" s="35">
        <f>'[6]вспомогат'!I15</f>
        <v>100.39049123707271</v>
      </c>
      <c r="H16" s="36">
        <f>'[6]вспомогат'!J15</f>
        <v>19785.41000000015</v>
      </c>
      <c r="I16" s="35">
        <f>'[6]вспомогат'!K15</f>
        <v>102.50213065917944</v>
      </c>
      <c r="J16" s="38">
        <f>'[6]вспомогат'!L15</f>
        <v>671937.1799999997</v>
      </c>
    </row>
    <row r="17" spans="1:10" ht="18" customHeight="1">
      <c r="A17" s="39" t="s">
        <v>19</v>
      </c>
      <c r="B17" s="40">
        <f>SUM(B12:B16)</f>
        <v>5424657723</v>
      </c>
      <c r="C17" s="40">
        <f>SUM(C12:C16)</f>
        <v>2177157882</v>
      </c>
      <c r="D17" s="40">
        <f>SUM(D12:D16)</f>
        <v>511980153</v>
      </c>
      <c r="E17" s="40">
        <f>SUM(E12:E16)</f>
        <v>2222113268.97</v>
      </c>
      <c r="F17" s="40">
        <f>SUM(F12:F16)</f>
        <v>440594564.69999987</v>
      </c>
      <c r="G17" s="41">
        <f>F17/D17*100</f>
        <v>86.05696180179856</v>
      </c>
      <c r="H17" s="40">
        <f>SUM(H12:H16)</f>
        <v>-71385588.30000015</v>
      </c>
      <c r="I17" s="42">
        <f>E17/C17*100</f>
        <v>102.06486572892466</v>
      </c>
      <c r="J17" s="40">
        <f>SUM(J12:J16)</f>
        <v>44955386.96999996</v>
      </c>
    </row>
    <row r="18" spans="1:10" ht="20.25" customHeight="1">
      <c r="A18" s="31" t="s">
        <v>20</v>
      </c>
      <c r="B18" s="43">
        <f>'[6]вспомогат'!B16</f>
        <v>34618810</v>
      </c>
      <c r="C18" s="43">
        <f>'[6]вспомогат'!C16</f>
        <v>10866613</v>
      </c>
      <c r="D18" s="43">
        <f>'[6]вспомогат'!D16</f>
        <v>2199498</v>
      </c>
      <c r="E18" s="43">
        <f>'[6]вспомогат'!G16</f>
        <v>12830094.96</v>
      </c>
      <c r="F18" s="43">
        <f>'[6]вспомогат'!H16</f>
        <v>2012321.1400000006</v>
      </c>
      <c r="G18" s="44">
        <f>'[6]вспомогат'!I16</f>
        <v>91.49001908617332</v>
      </c>
      <c r="H18" s="45">
        <f>'[6]вспомогат'!J16</f>
        <v>-187176.8599999994</v>
      </c>
      <c r="I18" s="46">
        <f>'[6]вспомогат'!K16</f>
        <v>118.06894162882216</v>
      </c>
      <c r="J18" s="47">
        <f>'[6]вспомогат'!L16</f>
        <v>1963481.960000001</v>
      </c>
    </row>
    <row r="19" spans="1:10" ht="12.75">
      <c r="A19" s="31" t="s">
        <v>21</v>
      </c>
      <c r="B19" s="43">
        <f>'[6]вспомогат'!B17</f>
        <v>176752700</v>
      </c>
      <c r="C19" s="43">
        <f>'[6]вспомогат'!C17</f>
        <v>58895019</v>
      </c>
      <c r="D19" s="43">
        <f>'[6]вспомогат'!D17</f>
        <v>15098336</v>
      </c>
      <c r="E19" s="43">
        <f>'[6]вспомогат'!G17</f>
        <v>88260537.72</v>
      </c>
      <c r="F19" s="43">
        <f>'[6]вспомогат'!H17</f>
        <v>16019202.989999995</v>
      </c>
      <c r="G19" s="44">
        <f>'[6]вспомогат'!I17</f>
        <v>106.09912900335503</v>
      </c>
      <c r="H19" s="36">
        <f>'[6]вспомогат'!J17</f>
        <v>920866.9899999946</v>
      </c>
      <c r="I19" s="37">
        <f>'[6]вспомогат'!K17</f>
        <v>149.86078486535507</v>
      </c>
      <c r="J19" s="38">
        <f>'[6]вспомогат'!L17</f>
        <v>29365518.72</v>
      </c>
    </row>
    <row r="20" spans="1:10" ht="12.75">
      <c r="A20" s="31" t="s">
        <v>22</v>
      </c>
      <c r="B20" s="43">
        <f>'[6]вспомогат'!B18</f>
        <v>22603699</v>
      </c>
      <c r="C20" s="43">
        <f>'[6]вспомогат'!C18</f>
        <v>6624609</v>
      </c>
      <c r="D20" s="43">
        <f>'[6]вспомогат'!D18</f>
        <v>1516374</v>
      </c>
      <c r="E20" s="43">
        <f>'[6]вспомогат'!G18</f>
        <v>9407474.38</v>
      </c>
      <c r="F20" s="43">
        <f>'[6]вспомогат'!H18</f>
        <v>1451231.5500000007</v>
      </c>
      <c r="G20" s="44">
        <f>'[6]вспомогат'!I18</f>
        <v>95.7040644326532</v>
      </c>
      <c r="H20" s="36">
        <f>'[6]вспомогат'!J18</f>
        <v>-65142.449999999255</v>
      </c>
      <c r="I20" s="37">
        <f>'[6]вспомогат'!K18</f>
        <v>142.0079944340866</v>
      </c>
      <c r="J20" s="38">
        <f>'[6]вспомогат'!L18</f>
        <v>2782865.380000001</v>
      </c>
    </row>
    <row r="21" spans="1:10" ht="12.75">
      <c r="A21" s="31" t="s">
        <v>23</v>
      </c>
      <c r="B21" s="43">
        <f>'[6]вспомогат'!B19</f>
        <v>17998607</v>
      </c>
      <c r="C21" s="43">
        <f>'[6]вспомогат'!C19</f>
        <v>4480239</v>
      </c>
      <c r="D21" s="43">
        <f>'[6]вспомогат'!D19</f>
        <v>696577</v>
      </c>
      <c r="E21" s="43">
        <f>'[6]вспомогат'!G19</f>
        <v>6634221.97</v>
      </c>
      <c r="F21" s="43">
        <f>'[6]вспомогат'!H19</f>
        <v>935574.3599999994</v>
      </c>
      <c r="G21" s="44">
        <f>'[6]вспомогат'!I19</f>
        <v>134.3102571575001</v>
      </c>
      <c r="H21" s="36">
        <f>'[6]вспомогат'!J19</f>
        <v>238997.3599999994</v>
      </c>
      <c r="I21" s="37">
        <f>'[6]вспомогат'!K19</f>
        <v>148.0774121648421</v>
      </c>
      <c r="J21" s="38">
        <f>'[6]вспомогат'!L19</f>
        <v>2153982.9699999997</v>
      </c>
    </row>
    <row r="22" spans="1:10" ht="12.75">
      <c r="A22" s="31" t="s">
        <v>24</v>
      </c>
      <c r="B22" s="43">
        <f>'[6]вспомогат'!B20</f>
        <v>110990637</v>
      </c>
      <c r="C22" s="43">
        <f>'[6]вспомогат'!C20</f>
        <v>34997514</v>
      </c>
      <c r="D22" s="43">
        <f>'[6]вспомогат'!D20</f>
        <v>7624230</v>
      </c>
      <c r="E22" s="43">
        <f>'[6]вспомогат'!G20</f>
        <v>45778977.34</v>
      </c>
      <c r="F22" s="43">
        <f>'[6]вспомогат'!H20</f>
        <v>8476951.430000007</v>
      </c>
      <c r="G22" s="44">
        <f>'[6]вспомогат'!I20</f>
        <v>111.18436130599427</v>
      </c>
      <c r="H22" s="36">
        <f>'[6]вспомогат'!J20</f>
        <v>852721.4300000072</v>
      </c>
      <c r="I22" s="37">
        <f>'[6]вспомогат'!K20</f>
        <v>130.80636910381693</v>
      </c>
      <c r="J22" s="38">
        <f>'[6]вспомогат'!L20</f>
        <v>10781463.340000004</v>
      </c>
    </row>
    <row r="23" spans="1:10" ht="12.75">
      <c r="A23" s="31" t="s">
        <v>25</v>
      </c>
      <c r="B23" s="43">
        <f>'[6]вспомогат'!B21</f>
        <v>85236200</v>
      </c>
      <c r="C23" s="43">
        <f>'[6]вспомогат'!C21</f>
        <v>27018250</v>
      </c>
      <c r="D23" s="43">
        <f>'[6]вспомогат'!D21</f>
        <v>5568720</v>
      </c>
      <c r="E23" s="43">
        <f>'[6]вспомогат'!G21</f>
        <v>34910076.81</v>
      </c>
      <c r="F23" s="43">
        <f>'[6]вспомогат'!H21</f>
        <v>6457277.8500000015</v>
      </c>
      <c r="G23" s="44">
        <f>'[6]вспомогат'!I21</f>
        <v>115.95623141404133</v>
      </c>
      <c r="H23" s="36">
        <f>'[6]вспомогат'!J21</f>
        <v>888557.8500000015</v>
      </c>
      <c r="I23" s="37">
        <f>'[6]вспомогат'!K21</f>
        <v>129.20924489928106</v>
      </c>
      <c r="J23" s="38">
        <f>'[6]вспомогат'!L21</f>
        <v>7891826.810000002</v>
      </c>
    </row>
    <row r="24" spans="1:10" ht="12.75">
      <c r="A24" s="31" t="s">
        <v>26</v>
      </c>
      <c r="B24" s="43">
        <f>'[6]вспомогат'!B22</f>
        <v>75232874</v>
      </c>
      <c r="C24" s="43">
        <f>'[6]вспомогат'!C22</f>
        <v>28930335</v>
      </c>
      <c r="D24" s="43">
        <f>'[6]вспомогат'!D22</f>
        <v>9819106</v>
      </c>
      <c r="E24" s="43">
        <f>'[6]вспомогат'!G22</f>
        <v>34496593.05</v>
      </c>
      <c r="F24" s="43">
        <f>'[6]вспомогат'!H22</f>
        <v>5808132.1999999955</v>
      </c>
      <c r="G24" s="44">
        <f>'[6]вспомогат'!I22</f>
        <v>59.15133414386193</v>
      </c>
      <c r="H24" s="36">
        <f>'[6]вспомогат'!J22</f>
        <v>-4010973.8000000045</v>
      </c>
      <c r="I24" s="37">
        <f>'[6]вспомогат'!K22</f>
        <v>119.24021291146471</v>
      </c>
      <c r="J24" s="38">
        <f>'[6]вспомогат'!L22</f>
        <v>5566258.049999997</v>
      </c>
    </row>
    <row r="25" spans="1:10" ht="12.75">
      <c r="A25" s="31" t="s">
        <v>27</v>
      </c>
      <c r="B25" s="43">
        <f>'[6]вспомогат'!B23</f>
        <v>62116100</v>
      </c>
      <c r="C25" s="43">
        <f>'[6]вспомогат'!C23</f>
        <v>19692500</v>
      </c>
      <c r="D25" s="43">
        <f>'[6]вспомогат'!D23</f>
        <v>5050243</v>
      </c>
      <c r="E25" s="43">
        <f>'[6]вспомогат'!G23</f>
        <v>24946732.28</v>
      </c>
      <c r="F25" s="43">
        <f>'[6]вспомогат'!H23</f>
        <v>4494377.43</v>
      </c>
      <c r="G25" s="44">
        <f>'[6]вспомогат'!I23</f>
        <v>88.9932906198771</v>
      </c>
      <c r="H25" s="36">
        <f>'[6]вспомогат'!J23</f>
        <v>-555865.5700000003</v>
      </c>
      <c r="I25" s="37">
        <f>'[6]вспомогат'!K23</f>
        <v>126.68138773644787</v>
      </c>
      <c r="J25" s="38">
        <f>'[6]вспомогат'!L23</f>
        <v>5254232.280000001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10097823</v>
      </c>
      <c r="D26" s="43">
        <f>'[6]вспомогат'!D24</f>
        <v>1838766</v>
      </c>
      <c r="E26" s="43">
        <f>'[6]вспомогат'!G24</f>
        <v>13325702.07</v>
      </c>
      <c r="F26" s="43">
        <f>'[6]вспомогат'!H24</f>
        <v>2044150.1300000008</v>
      </c>
      <c r="G26" s="44">
        <f>'[6]вспомогат'!I24</f>
        <v>111.1696719430314</v>
      </c>
      <c r="H26" s="36">
        <f>'[6]вспомогат'!J24</f>
        <v>205384.13000000082</v>
      </c>
      <c r="I26" s="37">
        <f>'[6]вспомогат'!K24</f>
        <v>131.96608882924568</v>
      </c>
      <c r="J26" s="38">
        <f>'[6]вспомогат'!L24</f>
        <v>3227879.0700000003</v>
      </c>
    </row>
    <row r="27" spans="1:10" ht="12.75">
      <c r="A27" s="31" t="s">
        <v>29</v>
      </c>
      <c r="B27" s="43">
        <f>'[6]вспомогат'!B25</f>
        <v>108458703</v>
      </c>
      <c r="C27" s="43">
        <f>'[6]вспомогат'!C25</f>
        <v>33351295</v>
      </c>
      <c r="D27" s="43">
        <f>'[6]вспомогат'!D25</f>
        <v>7868875</v>
      </c>
      <c r="E27" s="43">
        <f>'[6]вспомогат'!G25</f>
        <v>40743365.09</v>
      </c>
      <c r="F27" s="43">
        <f>'[6]вспомогат'!H25</f>
        <v>7793951.480000004</v>
      </c>
      <c r="G27" s="44">
        <f>'[6]вспомогат'!I25</f>
        <v>99.04784966084738</v>
      </c>
      <c r="H27" s="36">
        <f>'[6]вспомогат'!J25</f>
        <v>-74923.51999999583</v>
      </c>
      <c r="I27" s="37">
        <f>'[6]вспомогат'!K25</f>
        <v>122.16426705469759</v>
      </c>
      <c r="J27" s="38">
        <f>'[6]вспомогат'!L25</f>
        <v>7392070.090000004</v>
      </c>
    </row>
    <row r="28" spans="1:10" ht="12.75">
      <c r="A28" s="31" t="s">
        <v>30</v>
      </c>
      <c r="B28" s="43">
        <f>'[6]вспомогат'!B26</f>
        <v>62929755</v>
      </c>
      <c r="C28" s="43">
        <f>'[6]вспомогат'!C26</f>
        <v>20420384</v>
      </c>
      <c r="D28" s="43">
        <f>'[6]вспомогат'!D26</f>
        <v>4080548</v>
      </c>
      <c r="E28" s="43">
        <f>'[6]вспомогат'!G26</f>
        <v>22291667.71</v>
      </c>
      <c r="F28" s="43">
        <f>'[6]вспомогат'!H26</f>
        <v>3983352.91</v>
      </c>
      <c r="G28" s="44">
        <f>'[6]вспомогат'!I26</f>
        <v>97.61808732552589</v>
      </c>
      <c r="H28" s="36">
        <f>'[6]вспомогат'!J26</f>
        <v>-97195.08999999985</v>
      </c>
      <c r="I28" s="37">
        <f>'[6]вспомогат'!K26</f>
        <v>109.16380274729407</v>
      </c>
      <c r="J28" s="38">
        <f>'[6]вспомогат'!L26</f>
        <v>1871283.710000001</v>
      </c>
    </row>
    <row r="29" spans="1:10" ht="12.75">
      <c r="A29" s="31" t="s">
        <v>31</v>
      </c>
      <c r="B29" s="43">
        <f>'[6]вспомогат'!B27</f>
        <v>43610873</v>
      </c>
      <c r="C29" s="43">
        <f>'[6]вспомогат'!C27</f>
        <v>13348453</v>
      </c>
      <c r="D29" s="43">
        <f>'[6]вспомогат'!D27</f>
        <v>2571956</v>
      </c>
      <c r="E29" s="43">
        <f>'[6]вспомогат'!G27</f>
        <v>18229929.87</v>
      </c>
      <c r="F29" s="43">
        <f>'[6]вспомогат'!H27</f>
        <v>2892391.1900000013</v>
      </c>
      <c r="G29" s="44">
        <f>'[6]вспомогат'!I27</f>
        <v>112.4588130590104</v>
      </c>
      <c r="H29" s="36">
        <f>'[6]вспомогат'!J27</f>
        <v>320435.19000000134</v>
      </c>
      <c r="I29" s="37">
        <f>'[6]вспомогат'!K27</f>
        <v>136.5696075043303</v>
      </c>
      <c r="J29" s="38">
        <f>'[6]вспомогат'!L27</f>
        <v>4881476.870000001</v>
      </c>
    </row>
    <row r="30" spans="1:10" ht="12.75">
      <c r="A30" s="31" t="s">
        <v>32</v>
      </c>
      <c r="B30" s="43">
        <f>'[6]вспомогат'!B28</f>
        <v>52865324</v>
      </c>
      <c r="C30" s="43">
        <f>'[6]вспомогат'!C28</f>
        <v>21576920</v>
      </c>
      <c r="D30" s="43">
        <f>'[6]вспомогат'!D28</f>
        <v>6533550</v>
      </c>
      <c r="E30" s="43">
        <f>'[6]вспомогат'!G28</f>
        <v>22923623.99</v>
      </c>
      <c r="F30" s="43">
        <f>'[6]вспомогат'!H28</f>
        <v>4233590.77</v>
      </c>
      <c r="G30" s="44">
        <f>'[6]вспомогат'!I28</f>
        <v>64.79770982084777</v>
      </c>
      <c r="H30" s="36">
        <f>'[6]вспомогат'!J28</f>
        <v>-2299959.2300000004</v>
      </c>
      <c r="I30" s="37">
        <f>'[6]вспомогат'!K28</f>
        <v>106.24140975635076</v>
      </c>
      <c r="J30" s="38">
        <f>'[6]вспомогат'!L28</f>
        <v>1346703.9899999984</v>
      </c>
    </row>
    <row r="31" spans="1:10" ht="12.75">
      <c r="A31" s="31" t="s">
        <v>33</v>
      </c>
      <c r="B31" s="43">
        <f>'[6]вспомогат'!B29</f>
        <v>121951550</v>
      </c>
      <c r="C31" s="43">
        <f>'[6]вспомогат'!C29</f>
        <v>49979474</v>
      </c>
      <c r="D31" s="43">
        <f>'[6]вспомогат'!D29</f>
        <v>8613248</v>
      </c>
      <c r="E31" s="43">
        <f>'[6]вспомогат'!G29</f>
        <v>56619041.92</v>
      </c>
      <c r="F31" s="43">
        <f>'[6]вспомогат'!H29</f>
        <v>9753140.230000004</v>
      </c>
      <c r="G31" s="44">
        <f>'[6]вспомогат'!I29</f>
        <v>113.23417403051677</v>
      </c>
      <c r="H31" s="36">
        <f>'[6]вспомогат'!J29</f>
        <v>1139892.2300000042</v>
      </c>
      <c r="I31" s="37">
        <f>'[6]вспомогат'!K29</f>
        <v>113.28458942965267</v>
      </c>
      <c r="J31" s="38">
        <f>'[6]вспомогат'!L29</f>
        <v>6639567.920000002</v>
      </c>
    </row>
    <row r="32" spans="1:10" ht="12.75">
      <c r="A32" s="31" t="s">
        <v>34</v>
      </c>
      <c r="B32" s="43">
        <f>'[6]вспомогат'!B30</f>
        <v>51303482</v>
      </c>
      <c r="C32" s="43">
        <f>'[6]вспомогат'!C30</f>
        <v>16970881</v>
      </c>
      <c r="D32" s="43">
        <f>'[6]вспомогат'!D30</f>
        <v>6062662</v>
      </c>
      <c r="E32" s="43">
        <f>'[6]вспомогат'!G30</f>
        <v>22087449.75</v>
      </c>
      <c r="F32" s="43">
        <f>'[6]вспомогат'!H30</f>
        <v>3635659.7699999996</v>
      </c>
      <c r="G32" s="44">
        <f>'[6]вспомогат'!I30</f>
        <v>59.96804324568976</v>
      </c>
      <c r="H32" s="36">
        <f>'[6]вспомогат'!J30</f>
        <v>-2427002.2300000004</v>
      </c>
      <c r="I32" s="37">
        <f>'[6]вспомогат'!K30</f>
        <v>130.1491051053861</v>
      </c>
      <c r="J32" s="38">
        <f>'[6]вспомогат'!L30</f>
        <v>5116568.75</v>
      </c>
    </row>
    <row r="33" spans="1:10" ht="12.75">
      <c r="A33" s="31" t="s">
        <v>35</v>
      </c>
      <c r="B33" s="43">
        <f>'[6]вспомогат'!B31</f>
        <v>32420807</v>
      </c>
      <c r="C33" s="43">
        <f>'[6]вспомогат'!C31</f>
        <v>10661631</v>
      </c>
      <c r="D33" s="43">
        <f>'[6]вспомогат'!D31</f>
        <v>1873551</v>
      </c>
      <c r="E33" s="43">
        <f>'[6]вспомогат'!G31</f>
        <v>10699667.11</v>
      </c>
      <c r="F33" s="43">
        <f>'[6]вспомогат'!H31</f>
        <v>1911122.539999999</v>
      </c>
      <c r="G33" s="44">
        <f>'[6]вспомогат'!I31</f>
        <v>102.00536521290316</v>
      </c>
      <c r="H33" s="36">
        <f>'[6]вспомогат'!J31</f>
        <v>37571.539999999106</v>
      </c>
      <c r="I33" s="37">
        <f>'[6]вспомогат'!K31</f>
        <v>100.35675695397823</v>
      </c>
      <c r="J33" s="38">
        <f>'[6]вспомогат'!L31</f>
        <v>38036.109999999404</v>
      </c>
    </row>
    <row r="34" spans="1:10" ht="12.75">
      <c r="A34" s="31" t="s">
        <v>36</v>
      </c>
      <c r="B34" s="43">
        <f>'[6]вспомогат'!B32</f>
        <v>26689935</v>
      </c>
      <c r="C34" s="43">
        <f>'[6]вспомогат'!C32</f>
        <v>8252683</v>
      </c>
      <c r="D34" s="43">
        <f>'[6]вспомогат'!D32</f>
        <v>1709155</v>
      </c>
      <c r="E34" s="43">
        <f>'[6]вспомогат'!G32</f>
        <v>11489685.75</v>
      </c>
      <c r="F34" s="43">
        <f>'[6]вспомогат'!H32</f>
        <v>1940475.33</v>
      </c>
      <c r="G34" s="44">
        <f>'[6]вспомогат'!I32</f>
        <v>113.53419262735093</v>
      </c>
      <c r="H34" s="36">
        <f>'[6]вспомогат'!J32</f>
        <v>231320.33000000007</v>
      </c>
      <c r="I34" s="37">
        <f>'[6]вспомогат'!K32</f>
        <v>139.2236409662167</v>
      </c>
      <c r="J34" s="38">
        <f>'[6]вспомогат'!L32</f>
        <v>3237002.75</v>
      </c>
    </row>
    <row r="35" spans="1:10" ht="12.75">
      <c r="A35" s="31" t="s">
        <v>37</v>
      </c>
      <c r="B35" s="43">
        <f>'[6]вспомогат'!B33</f>
        <v>48436425</v>
      </c>
      <c r="C35" s="43">
        <f>'[6]вспомогат'!C33</f>
        <v>13519423</v>
      </c>
      <c r="D35" s="43">
        <f>'[6]вспомогат'!D33</f>
        <v>2614378</v>
      </c>
      <c r="E35" s="43">
        <f>'[6]вспомогат'!G33</f>
        <v>17795128.21</v>
      </c>
      <c r="F35" s="43">
        <f>'[6]вспомогат'!H33</f>
        <v>3008367.6800000016</v>
      </c>
      <c r="G35" s="44">
        <f>'[6]вспомогат'!I33</f>
        <v>115.07011151409634</v>
      </c>
      <c r="H35" s="36">
        <f>'[6]вспомогат'!J33</f>
        <v>393989.68000000156</v>
      </c>
      <c r="I35" s="37">
        <f>'[6]вспомогат'!K33</f>
        <v>131.62638827115626</v>
      </c>
      <c r="J35" s="38">
        <f>'[6]вспомогат'!L33</f>
        <v>4275705.210000001</v>
      </c>
    </row>
    <row r="36" spans="1:10" ht="12.75">
      <c r="A36" s="31" t="s">
        <v>38</v>
      </c>
      <c r="B36" s="43">
        <f>'[6]вспомогат'!B34</f>
        <v>44387785</v>
      </c>
      <c r="C36" s="43">
        <f>'[6]вспомогат'!C34</f>
        <v>13259530</v>
      </c>
      <c r="D36" s="43">
        <f>'[6]вспомогат'!D34</f>
        <v>2672490</v>
      </c>
      <c r="E36" s="43">
        <f>'[6]вспомогат'!G34</f>
        <v>16980125.14</v>
      </c>
      <c r="F36" s="43">
        <f>'[6]вспомогат'!H34</f>
        <v>2585108.75</v>
      </c>
      <c r="G36" s="44">
        <f>'[6]вспомогат'!I34</f>
        <v>96.73034323795412</v>
      </c>
      <c r="H36" s="36">
        <f>'[6]вспомогат'!J34</f>
        <v>-87381.25</v>
      </c>
      <c r="I36" s="37">
        <f>'[6]вспомогат'!K34</f>
        <v>128.05978145530045</v>
      </c>
      <c r="J36" s="38">
        <f>'[6]вспомогат'!L34</f>
        <v>3720595.1400000006</v>
      </c>
    </row>
    <row r="37" spans="1:10" ht="12.75">
      <c r="A37" s="31" t="s">
        <v>39</v>
      </c>
      <c r="B37" s="43">
        <f>'[6]вспомогат'!B35</f>
        <v>101298225</v>
      </c>
      <c r="C37" s="43">
        <f>'[6]вспомогат'!C35</f>
        <v>32247718</v>
      </c>
      <c r="D37" s="43">
        <f>'[6]вспомогат'!D35</f>
        <v>6643808</v>
      </c>
      <c r="E37" s="43">
        <f>'[6]вспомогат'!G35</f>
        <v>40290307.94</v>
      </c>
      <c r="F37" s="43">
        <f>'[6]вспомогат'!H35</f>
        <v>6945643.039999999</v>
      </c>
      <c r="G37" s="44">
        <f>'[6]вспомогат'!I35</f>
        <v>104.54310299153737</v>
      </c>
      <c r="H37" s="36">
        <f>'[6]вспомогат'!J35</f>
        <v>301835.0399999991</v>
      </c>
      <c r="I37" s="37">
        <f>'[6]вспомогат'!K35</f>
        <v>124.94002812850198</v>
      </c>
      <c r="J37" s="38">
        <f>'[6]вспомогат'!L35</f>
        <v>8042589.939999998</v>
      </c>
    </row>
    <row r="38" spans="1:10" ht="18.75" customHeight="1">
      <c r="A38" s="49" t="s">
        <v>40</v>
      </c>
      <c r="B38" s="40">
        <f>SUM(B18:B37)</f>
        <v>1314957555</v>
      </c>
      <c r="C38" s="40">
        <f>SUM(C18:C37)</f>
        <v>435191294</v>
      </c>
      <c r="D38" s="40">
        <f>SUM(D18:D37)</f>
        <v>100656071</v>
      </c>
      <c r="E38" s="40">
        <f>SUM(E18:E37)</f>
        <v>550740403.0600001</v>
      </c>
      <c r="F38" s="40">
        <f>SUM(F18:F37)</f>
        <v>96382022.77000001</v>
      </c>
      <c r="G38" s="41">
        <f>F38/D38*100</f>
        <v>95.75380979255588</v>
      </c>
      <c r="H38" s="40">
        <f>SUM(H18:H37)</f>
        <v>-4274048.229999991</v>
      </c>
      <c r="I38" s="42">
        <f>E38/C38*100</f>
        <v>126.55133745851084</v>
      </c>
      <c r="J38" s="40">
        <f>SUM(J18:J37)</f>
        <v>115549109.06000002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4724474</v>
      </c>
      <c r="D39" s="32">
        <f>'[6]вспомогат'!D36</f>
        <v>1133891</v>
      </c>
      <c r="E39" s="32">
        <f>'[6]вспомогат'!G36</f>
        <v>4256136.1</v>
      </c>
      <c r="F39" s="32">
        <f>'[6]вспомогат'!H36</f>
        <v>560003.8099999996</v>
      </c>
      <c r="G39" s="35">
        <f>'[6]вспомогат'!I36</f>
        <v>49.387799179991696</v>
      </c>
      <c r="H39" s="36">
        <f>'[6]вспомогат'!J36</f>
        <v>-573887.1900000004</v>
      </c>
      <c r="I39" s="37">
        <f>'[6]вспомогат'!K36</f>
        <v>90.08698322818582</v>
      </c>
      <c r="J39" s="38">
        <f>'[6]вспомогат'!L36</f>
        <v>-468337.9000000004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12275060</v>
      </c>
      <c r="D40" s="32">
        <f>'[6]вспомогат'!D37</f>
        <v>2414066</v>
      </c>
      <c r="E40" s="32">
        <f>'[6]вспомогат'!G37</f>
        <v>12413056.39</v>
      </c>
      <c r="F40" s="32">
        <f>'[6]вспомогат'!H37</f>
        <v>2198583.5200000014</v>
      </c>
      <c r="G40" s="35">
        <f>'[6]вспомогат'!I37</f>
        <v>91.07387784758168</v>
      </c>
      <c r="H40" s="36">
        <f>'[6]вспомогат'!J37</f>
        <v>-215482.47999999858</v>
      </c>
      <c r="I40" s="37">
        <f>'[6]вспомогат'!K37</f>
        <v>101.12420134809932</v>
      </c>
      <c r="J40" s="38">
        <f>'[6]вспомогат'!L37</f>
        <v>137996.3900000006</v>
      </c>
    </row>
    <row r="41" spans="1:10" ht="12.75" customHeight="1">
      <c r="A41" s="50" t="s">
        <v>43</v>
      </c>
      <c r="B41" s="32">
        <f>'[6]вспомогат'!B38</f>
        <v>16012034</v>
      </c>
      <c r="C41" s="32">
        <f>'[6]вспомогат'!C38</f>
        <v>5139152</v>
      </c>
      <c r="D41" s="32">
        <f>'[6]вспомогат'!D38</f>
        <v>925354</v>
      </c>
      <c r="E41" s="32">
        <f>'[6]вспомогат'!G38</f>
        <v>5884819.19</v>
      </c>
      <c r="F41" s="32">
        <f>'[6]вспомогат'!H38</f>
        <v>993864.3600000003</v>
      </c>
      <c r="G41" s="35">
        <f>'[6]вспомогат'!I38</f>
        <v>107.40369199246996</v>
      </c>
      <c r="H41" s="36">
        <f>'[6]вспомогат'!J38</f>
        <v>68510.36000000034</v>
      </c>
      <c r="I41" s="37">
        <f>'[6]вспомогат'!K38</f>
        <v>114.5095375657307</v>
      </c>
      <c r="J41" s="38">
        <f>'[6]вспомогат'!L38</f>
        <v>745667.1900000004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4708155</v>
      </c>
      <c r="D42" s="32">
        <f>'[6]вспомогат'!D39</f>
        <v>950140</v>
      </c>
      <c r="E42" s="32">
        <f>'[6]вспомогат'!G39</f>
        <v>4727647.04</v>
      </c>
      <c r="F42" s="32">
        <f>'[6]вспомогат'!H39</f>
        <v>898877.6400000001</v>
      </c>
      <c r="G42" s="35">
        <f>'[6]вспомогат'!I39</f>
        <v>94.60475719367673</v>
      </c>
      <c r="H42" s="36">
        <f>'[6]вспомогат'!J39</f>
        <v>-51262.35999999987</v>
      </c>
      <c r="I42" s="37">
        <f>'[6]вспомогат'!K39</f>
        <v>100.41400591102034</v>
      </c>
      <c r="J42" s="38">
        <f>'[6]вспомогат'!L39</f>
        <v>19492.040000000037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2615494</v>
      </c>
      <c r="D43" s="32">
        <f>'[6]вспомогат'!D40</f>
        <v>480299</v>
      </c>
      <c r="E43" s="32">
        <f>'[6]вспомогат'!G40</f>
        <v>5407726.86</v>
      </c>
      <c r="F43" s="32">
        <f>'[6]вспомогат'!H40</f>
        <v>654686.4500000002</v>
      </c>
      <c r="G43" s="35">
        <f>'[6]вспомогат'!I40</f>
        <v>136.3081018282362</v>
      </c>
      <c r="H43" s="36">
        <f>'[6]вспомогат'!J40</f>
        <v>174387.4500000002</v>
      </c>
      <c r="I43" s="37">
        <f>'[6]вспомогат'!K40</f>
        <v>206.75737967665003</v>
      </c>
      <c r="J43" s="38">
        <f>'[6]вспомогат'!L40</f>
        <v>2792232.8600000003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3459500</v>
      </c>
      <c r="D44" s="32">
        <f>'[6]вспомогат'!D41</f>
        <v>706500</v>
      </c>
      <c r="E44" s="32">
        <f>'[6]вспомогат'!G41</f>
        <v>5345335.95</v>
      </c>
      <c r="F44" s="32">
        <f>'[6]вспомогат'!H41</f>
        <v>958865.7800000003</v>
      </c>
      <c r="G44" s="35">
        <f>'[6]вспомогат'!I41</f>
        <v>135.7205633404105</v>
      </c>
      <c r="H44" s="36">
        <f>'[6]вспомогат'!J41</f>
        <v>252365.78000000026</v>
      </c>
      <c r="I44" s="37">
        <f>'[6]вспомогат'!K41</f>
        <v>154.51180661945367</v>
      </c>
      <c r="J44" s="38">
        <f>'[6]вспомогат'!L41</f>
        <v>1885835.9500000002</v>
      </c>
    </row>
    <row r="45" spans="1:10" ht="14.25" customHeight="1">
      <c r="A45" s="51" t="s">
        <v>47</v>
      </c>
      <c r="B45" s="32">
        <f>'[6]вспомогат'!B42</f>
        <v>22623296</v>
      </c>
      <c r="C45" s="32">
        <f>'[6]вспомогат'!C42</f>
        <v>9036304</v>
      </c>
      <c r="D45" s="32">
        <f>'[6]вспомогат'!D42</f>
        <v>1770927</v>
      </c>
      <c r="E45" s="32">
        <f>'[6]вспомогат'!G42</f>
        <v>10117686.54</v>
      </c>
      <c r="F45" s="32">
        <f>'[6]вспомогат'!H42</f>
        <v>1758823.7999999989</v>
      </c>
      <c r="G45" s="35">
        <f>'[6]вспомогат'!I42</f>
        <v>99.31656132635614</v>
      </c>
      <c r="H45" s="36">
        <f>'[6]вспомогат'!J42</f>
        <v>-12103.200000001118</v>
      </c>
      <c r="I45" s="37">
        <f>'[6]вспомогат'!K42</f>
        <v>111.96708897797151</v>
      </c>
      <c r="J45" s="38">
        <f>'[6]вспомогат'!L42</f>
        <v>1081382.539999999</v>
      </c>
    </row>
    <row r="46" spans="1:10" ht="14.25" customHeight="1">
      <c r="A46" s="51" t="s">
        <v>48</v>
      </c>
      <c r="B46" s="32">
        <f>'[6]вспомогат'!B43</f>
        <v>35096306</v>
      </c>
      <c r="C46" s="32">
        <f>'[6]вспомогат'!C43</f>
        <v>13096377</v>
      </c>
      <c r="D46" s="32">
        <f>'[6]вспомогат'!D43</f>
        <v>2813510</v>
      </c>
      <c r="E46" s="32">
        <f>'[6]вспомогат'!G43</f>
        <v>15813650.2</v>
      </c>
      <c r="F46" s="32">
        <f>'[6]вспомогат'!H43</f>
        <v>2878986.7299999986</v>
      </c>
      <c r="G46" s="35">
        <f>'[6]вспомогат'!I43</f>
        <v>102.32722577847595</v>
      </c>
      <c r="H46" s="36">
        <f>'[6]вспомогат'!J43</f>
        <v>65476.729999998584</v>
      </c>
      <c r="I46" s="37">
        <f>'[6]вспомогат'!K43</f>
        <v>120.74828175761891</v>
      </c>
      <c r="J46" s="38">
        <f>'[6]вспомогат'!L43</f>
        <v>2717273.1999999993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6956820</v>
      </c>
      <c r="D47" s="32">
        <f>'[6]вспомогат'!D44</f>
        <v>1302440</v>
      </c>
      <c r="E47" s="32">
        <f>'[6]вспомогат'!G44</f>
        <v>7110220.09</v>
      </c>
      <c r="F47" s="32">
        <f>'[6]вспомогат'!H44</f>
        <v>990857.1699999999</v>
      </c>
      <c r="G47" s="35">
        <f>'[6]вспомогат'!I44</f>
        <v>76.0769916464482</v>
      </c>
      <c r="H47" s="36">
        <f>'[6]вспомогат'!J44</f>
        <v>-311582.8300000001</v>
      </c>
      <c r="I47" s="37">
        <f>'[6]вспомогат'!K44</f>
        <v>102.20503175301359</v>
      </c>
      <c r="J47" s="38">
        <f>'[6]вспомогат'!L44</f>
        <v>153400.08999999985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6504497</v>
      </c>
      <c r="D48" s="32">
        <f>'[6]вспомогат'!D45</f>
        <v>1317809</v>
      </c>
      <c r="E48" s="32">
        <f>'[6]вспомогат'!G45</f>
        <v>6635062.63</v>
      </c>
      <c r="F48" s="32">
        <f>'[6]вспомогат'!H45</f>
        <v>1299467.96</v>
      </c>
      <c r="G48" s="35">
        <f>'[6]вспомогат'!I45</f>
        <v>98.60821712402935</v>
      </c>
      <c r="H48" s="36">
        <f>'[6]вспомогат'!J45</f>
        <v>-18341.040000000037</v>
      </c>
      <c r="I48" s="37">
        <f>'[6]вспомогат'!K45</f>
        <v>102.00731324804977</v>
      </c>
      <c r="J48" s="38">
        <f>'[6]вспомогат'!L45</f>
        <v>130565.62999999989</v>
      </c>
    </row>
    <row r="49" spans="1:10" ht="14.25" customHeight="1">
      <c r="A49" s="51" t="s">
        <v>51</v>
      </c>
      <c r="B49" s="32">
        <f>'[6]вспомогат'!B46</f>
        <v>5442005</v>
      </c>
      <c r="C49" s="32">
        <f>'[6]вспомогат'!C46</f>
        <v>2188694</v>
      </c>
      <c r="D49" s="32">
        <f>'[6]вспомогат'!D46</f>
        <v>482314</v>
      </c>
      <c r="E49" s="32">
        <f>'[6]вспомогат'!G46</f>
        <v>2881624.45</v>
      </c>
      <c r="F49" s="32">
        <f>'[6]вспомогат'!H46</f>
        <v>395244.3700000001</v>
      </c>
      <c r="G49" s="35">
        <f>'[6]вспомогат'!I46</f>
        <v>81.94752173895017</v>
      </c>
      <c r="H49" s="36">
        <f>'[6]вспомогат'!J46</f>
        <v>-87069.62999999989</v>
      </c>
      <c r="I49" s="37">
        <f>'[6]вспомогат'!K46</f>
        <v>131.65953988999834</v>
      </c>
      <c r="J49" s="38">
        <f>'[6]вспомогат'!L46</f>
        <v>692930.4500000002</v>
      </c>
    </row>
    <row r="50" spans="1:10" ht="14.25" customHeight="1">
      <c r="A50" s="51" t="s">
        <v>52</v>
      </c>
      <c r="B50" s="32">
        <f>'[6]вспомогат'!B47</f>
        <v>6022670</v>
      </c>
      <c r="C50" s="32">
        <f>'[6]вспомогат'!C47</f>
        <v>1747440</v>
      </c>
      <c r="D50" s="32">
        <f>'[6]вспомогат'!D47</f>
        <v>418169</v>
      </c>
      <c r="E50" s="32">
        <f>'[6]вспомогат'!G47</f>
        <v>2759072.05</v>
      </c>
      <c r="F50" s="32">
        <f>'[6]вспомогат'!H47</f>
        <v>492426</v>
      </c>
      <c r="G50" s="35">
        <f>'[6]вспомогат'!I47</f>
        <v>117.75765300632042</v>
      </c>
      <c r="H50" s="36">
        <f>'[6]вспомогат'!J47</f>
        <v>74257</v>
      </c>
      <c r="I50" s="37">
        <f>'[6]вспомогат'!K47</f>
        <v>157.89223378198963</v>
      </c>
      <c r="J50" s="38">
        <f>'[6]вспомогат'!L47</f>
        <v>1011632.0499999998</v>
      </c>
    </row>
    <row r="51" spans="1:10" ht="14.25" customHeight="1">
      <c r="A51" s="51" t="s">
        <v>53</v>
      </c>
      <c r="B51" s="32">
        <f>'[6]вспомогат'!B48</f>
        <v>7730000</v>
      </c>
      <c r="C51" s="32">
        <f>'[6]вспомогат'!C48</f>
        <v>2647840</v>
      </c>
      <c r="D51" s="32">
        <f>'[6]вспомогат'!D48</f>
        <v>498722</v>
      </c>
      <c r="E51" s="32">
        <f>'[6]вспомогат'!G48</f>
        <v>2734424.74</v>
      </c>
      <c r="F51" s="32">
        <f>'[6]вспомогат'!H48</f>
        <v>471783.2400000002</v>
      </c>
      <c r="G51" s="35">
        <f>'[6]вспомогат'!I48</f>
        <v>94.5984416167725</v>
      </c>
      <c r="H51" s="36">
        <f>'[6]вспомогат'!J48</f>
        <v>-26938.759999999776</v>
      </c>
      <c r="I51" s="37">
        <f>'[6]вспомогат'!K48</f>
        <v>103.27001404918728</v>
      </c>
      <c r="J51" s="38">
        <f>'[6]вспомогат'!L48</f>
        <v>86584.74000000022</v>
      </c>
    </row>
    <row r="52" spans="1:10" ht="14.25" customHeight="1">
      <c r="A52" s="51" t="s">
        <v>54</v>
      </c>
      <c r="B52" s="32">
        <f>'[6]вспомогат'!B49</f>
        <v>16420300</v>
      </c>
      <c r="C52" s="32">
        <f>'[6]вспомогат'!C49</f>
        <v>5641011</v>
      </c>
      <c r="D52" s="32">
        <f>'[6]вспомогат'!D49</f>
        <v>1122515</v>
      </c>
      <c r="E52" s="32">
        <f>'[6]вспомогат'!G49</f>
        <v>6830575.6</v>
      </c>
      <c r="F52" s="32">
        <f>'[6]вспомогат'!H49</f>
        <v>1153021.7699999996</v>
      </c>
      <c r="G52" s="35">
        <f>'[6]вспомогат'!I49</f>
        <v>102.71771602161215</v>
      </c>
      <c r="H52" s="36">
        <f>'[6]вспомогат'!J49</f>
        <v>30506.769999999553</v>
      </c>
      <c r="I52" s="37">
        <f>'[6]вспомогат'!K49</f>
        <v>121.08779082331162</v>
      </c>
      <c r="J52" s="38">
        <f>'[6]вспомогат'!L49</f>
        <v>1189564.5999999996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2749162</v>
      </c>
      <c r="D53" s="32">
        <f>'[6]вспомогат'!D50</f>
        <v>948906</v>
      </c>
      <c r="E53" s="32">
        <f>'[6]вспомогат'!G50</f>
        <v>2849902.54</v>
      </c>
      <c r="F53" s="32">
        <f>'[6]вспомогат'!H50</f>
        <v>379152.18000000017</v>
      </c>
      <c r="G53" s="35">
        <f>'[6]вспомогат'!I50</f>
        <v>39.956769163647415</v>
      </c>
      <c r="H53" s="36">
        <f>'[6]вспомогат'!J50</f>
        <v>-569753.8199999998</v>
      </c>
      <c r="I53" s="37">
        <f>'[6]вспомогат'!K50</f>
        <v>103.66440900899983</v>
      </c>
      <c r="J53" s="38">
        <f>'[6]вспомогат'!L50</f>
        <v>100740.54000000004</v>
      </c>
    </row>
    <row r="54" spans="1:10" ht="14.25" customHeight="1">
      <c r="A54" s="51" t="s">
        <v>56</v>
      </c>
      <c r="B54" s="32">
        <f>'[6]вспомогат'!B51</f>
        <v>5192100</v>
      </c>
      <c r="C54" s="32">
        <f>'[6]вспомогат'!C51</f>
        <v>2126259</v>
      </c>
      <c r="D54" s="32">
        <f>'[6]вспомогат'!D51</f>
        <v>319660</v>
      </c>
      <c r="E54" s="32">
        <f>'[6]вспомогат'!G51</f>
        <v>2508564.04</v>
      </c>
      <c r="F54" s="32">
        <f>'[6]вспомогат'!H51</f>
        <v>374392.60999999987</v>
      </c>
      <c r="G54" s="35">
        <f>'[6]вспомогат'!I51</f>
        <v>117.12213289119686</v>
      </c>
      <c r="H54" s="36">
        <f>'[6]вспомогат'!J51</f>
        <v>54732.60999999987</v>
      </c>
      <c r="I54" s="37">
        <f>'[6]вспомогат'!K51</f>
        <v>117.98017268827552</v>
      </c>
      <c r="J54" s="38">
        <f>'[6]вспомогат'!L51</f>
        <v>382305.04000000004</v>
      </c>
    </row>
    <row r="55" spans="1:10" ht="15" customHeight="1">
      <c r="A55" s="49" t="s">
        <v>57</v>
      </c>
      <c r="B55" s="40">
        <f>SUM(B39:B54)</f>
        <v>241311797</v>
      </c>
      <c r="C55" s="40">
        <f>SUM(C39:C54)</f>
        <v>85616239</v>
      </c>
      <c r="D55" s="40">
        <f>SUM(D39:D54)</f>
        <v>17605222</v>
      </c>
      <c r="E55" s="40">
        <f>SUM(E39:E54)</f>
        <v>98275504.41</v>
      </c>
      <c r="F55" s="40">
        <f>SUM(F39:F54)</f>
        <v>16459037.389999999</v>
      </c>
      <c r="G55" s="41">
        <f>F55/D55*100</f>
        <v>93.48951913244831</v>
      </c>
      <c r="H55" s="40">
        <f>SUM(H39:H54)</f>
        <v>-1146184.6100000008</v>
      </c>
      <c r="I55" s="42">
        <f>E55/C55*100</f>
        <v>114.78605642791666</v>
      </c>
      <c r="J55" s="40">
        <f>SUM(J39:J54)</f>
        <v>12659265.409999996</v>
      </c>
    </row>
    <row r="56" spans="1:10" ht="15.75" customHeight="1">
      <c r="A56" s="52" t="s">
        <v>58</v>
      </c>
      <c r="B56" s="53">
        <f>'[6]вспомогат'!B52</f>
        <v>8488332175</v>
      </c>
      <c r="C56" s="53">
        <f>'[6]вспомогат'!C52</f>
        <v>3335249935</v>
      </c>
      <c r="D56" s="53">
        <f>'[6]вспомогат'!D52</f>
        <v>815655386</v>
      </c>
      <c r="E56" s="53">
        <f>'[6]вспомогат'!G52</f>
        <v>3518199258.0099993</v>
      </c>
      <c r="F56" s="53">
        <f>'[6]вспомогат'!H52</f>
        <v>736304404.7099998</v>
      </c>
      <c r="G56" s="54">
        <f>'[6]вспомогат'!I52</f>
        <v>90.27150649011956</v>
      </c>
      <c r="H56" s="53">
        <f>'[6]вспомогат'!J52</f>
        <v>-78204796.68000013</v>
      </c>
      <c r="I56" s="54">
        <f>'[6]вспомогат'!K52</f>
        <v>105.48532573496622</v>
      </c>
      <c r="J56" s="53">
        <f>'[6]вспомогат'!L52</f>
        <v>182949323.00999928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29.05.2017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2017-05-30T07:57:27Z</cp:lastPrinted>
  <dcterms:created xsi:type="dcterms:W3CDTF">2017-05-30T07:57:08Z</dcterms:created>
  <dcterms:modified xsi:type="dcterms:W3CDTF">2017-05-30T07:58:20Z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