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<sst xmlns="http://schemas.openxmlformats.org/spreadsheetml/2006/main" count="64" uniqueCount="59">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</sst>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85;&#1072;&#1076;&#1093;_26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26.05.2017</v>
          </cell>
        </row>
        <row r="6">
          <cell r="G6" t="str">
            <v>Фактично надійшло на 26.05.2017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637284520</v>
          </cell>
          <cell r="D10">
            <v>185413940</v>
          </cell>
          <cell r="G10">
            <v>644601785.65</v>
          </cell>
          <cell r="H10">
            <v>180400483.92999995</v>
          </cell>
          <cell r="I10">
            <v>97.29607381731921</v>
          </cell>
          <cell r="J10">
            <v>-5013456.070000052</v>
          </cell>
          <cell r="K10">
            <v>101.14819447520864</v>
          </cell>
          <cell r="L10">
            <v>7317265.649999976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1653861157.99</v>
          </cell>
          <cell r="H11">
            <v>303337802.0899999</v>
          </cell>
          <cell r="I11">
            <v>89.37998765101064</v>
          </cell>
          <cell r="J11">
            <v>-36042197.910000086</v>
          </cell>
          <cell r="K11">
            <v>102.37615301939059</v>
          </cell>
          <cell r="L11">
            <v>38386157.99000001</v>
          </cell>
        </row>
        <row r="12">
          <cell r="B12">
            <v>307664610</v>
          </cell>
          <cell r="C12">
            <v>119274582</v>
          </cell>
          <cell r="D12">
            <v>37782503</v>
          </cell>
          <cell r="G12">
            <v>135632619.68</v>
          </cell>
          <cell r="H12">
            <v>22892552.760000005</v>
          </cell>
          <cell r="I12">
            <v>60.590355170487264</v>
          </cell>
          <cell r="J12">
            <v>-14889950.239999995</v>
          </cell>
          <cell r="K12">
            <v>113.71460491054164</v>
          </cell>
          <cell r="L12">
            <v>16358037.680000007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178250745.36</v>
          </cell>
          <cell r="H13">
            <v>26512808.900000006</v>
          </cell>
          <cell r="I13">
            <v>74.3450182758326</v>
          </cell>
          <cell r="J13">
            <v>-9149041.099999994</v>
          </cell>
          <cell r="K13">
            <v>97.08080485505475</v>
          </cell>
          <cell r="L13">
            <v>-5359954.639999986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175580364.52</v>
          </cell>
          <cell r="H14">
            <v>31502971.300000012</v>
          </cell>
          <cell r="I14">
            <v>85.28376864560495</v>
          </cell>
          <cell r="J14">
            <v>-5436028.699999988</v>
          </cell>
          <cell r="K14">
            <v>100.45045540725314</v>
          </cell>
          <cell r="L14">
            <v>787364.5200000107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27364733.68</v>
          </cell>
          <cell r="H15">
            <v>4924781.91</v>
          </cell>
          <cell r="I15">
            <v>97.19708514249625</v>
          </cell>
          <cell r="J15">
            <v>-142018.08999999985</v>
          </cell>
          <cell r="K15">
            <v>101.89961377194223</v>
          </cell>
          <cell r="L15">
            <v>510133.6799999997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12629611.02</v>
          </cell>
          <cell r="H16">
            <v>1811837.1999999993</v>
          </cell>
          <cell r="I16">
            <v>83.90085103111925</v>
          </cell>
          <cell r="J16">
            <v>-347660.80000000075</v>
          </cell>
          <cell r="K16">
            <v>116.65338938410376</v>
          </cell>
          <cell r="L16">
            <v>1802998.0199999996</v>
          </cell>
        </row>
        <row r="17">
          <cell r="B17">
            <v>175985506</v>
          </cell>
          <cell r="C17">
            <v>58127825</v>
          </cell>
          <cell r="D17">
            <v>14331142</v>
          </cell>
          <cell r="G17">
            <v>87635107.55</v>
          </cell>
          <cell r="H17">
            <v>15393772.819999993</v>
          </cell>
          <cell r="I17">
            <v>107.41483700321992</v>
          </cell>
          <cell r="J17">
            <v>1062630.8199999928</v>
          </cell>
          <cell r="K17">
            <v>150.76275011149994</v>
          </cell>
          <cell r="L17">
            <v>29507282.549999997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9126691.87</v>
          </cell>
          <cell r="H18">
            <v>1170449.039999999</v>
          </cell>
          <cell r="I18">
            <v>90.5777292130344</v>
          </cell>
          <cell r="J18">
            <v>-121754.9600000009</v>
          </cell>
          <cell r="K18">
            <v>142.59477935810338</v>
          </cell>
          <cell r="L18">
            <v>2726252.869999999</v>
          </cell>
        </row>
        <row r="19">
          <cell r="B19">
            <v>17998607</v>
          </cell>
          <cell r="C19">
            <v>4480239</v>
          </cell>
          <cell r="D19">
            <v>696577</v>
          </cell>
          <cell r="G19">
            <v>6500015.89</v>
          </cell>
          <cell r="H19">
            <v>801368.2799999993</v>
          </cell>
          <cell r="I19">
            <v>115.04374677889153</v>
          </cell>
          <cell r="J19">
            <v>104791.27999999933</v>
          </cell>
          <cell r="K19">
            <v>145.08190054146664</v>
          </cell>
          <cell r="L19">
            <v>2019776.8899999997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45311163.4</v>
          </cell>
          <cell r="H20">
            <v>8009137.490000002</v>
          </cell>
          <cell r="I20">
            <v>106.34567646984625</v>
          </cell>
          <cell r="J20">
            <v>477907.4900000021</v>
          </cell>
          <cell r="K20">
            <v>129.81462340372366</v>
          </cell>
          <cell r="L20">
            <v>10406649.399999999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34468972.4</v>
          </cell>
          <cell r="H21">
            <v>6016173.439999998</v>
          </cell>
          <cell r="I21">
            <v>108.03512189515718</v>
          </cell>
          <cell r="J21">
            <v>447453.4399999976</v>
          </cell>
          <cell r="K21">
            <v>127.57662839006967</v>
          </cell>
          <cell r="L21">
            <v>7450722.3999999985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34074591.96</v>
          </cell>
          <cell r="H22">
            <v>5386131.109999999</v>
          </cell>
          <cell r="I22">
            <v>79.77400645196931</v>
          </cell>
          <cell r="J22">
            <v>-1365605.8900000006</v>
          </cell>
          <cell r="K22">
            <v>131.75051910132814</v>
          </cell>
          <cell r="L22">
            <v>8211625.960000001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24507835.79</v>
          </cell>
          <cell r="H23">
            <v>4055480.9399999976</v>
          </cell>
          <cell r="I23">
            <v>97.36481016833825</v>
          </cell>
          <cell r="J23">
            <v>-109762.06000000238</v>
          </cell>
          <cell r="K23">
            <v>130.30884375913863</v>
          </cell>
          <cell r="L23">
            <v>5700335.789999999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13092875.99</v>
          </cell>
          <cell r="H24">
            <v>1811324.0500000007</v>
          </cell>
          <cell r="I24">
            <v>98.50758878508744</v>
          </cell>
          <cell r="J24">
            <v>-27441.949999999255</v>
          </cell>
          <cell r="K24">
            <v>129.66038313406762</v>
          </cell>
          <cell r="L24">
            <v>2995052.99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40186622.56</v>
          </cell>
          <cell r="H25">
            <v>7237208.950000003</v>
          </cell>
          <cell r="I25">
            <v>91.97260027640549</v>
          </cell>
          <cell r="J25">
            <v>-631666.049999997</v>
          </cell>
          <cell r="K25">
            <v>120.49493898212948</v>
          </cell>
          <cell r="L25">
            <v>6835327.560000002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22079487</v>
          </cell>
          <cell r="H26">
            <v>3771172.1999999993</v>
          </cell>
          <cell r="I26">
            <v>92.4182781332311</v>
          </cell>
          <cell r="J26">
            <v>-309375.80000000075</v>
          </cell>
          <cell r="K26">
            <v>108.12473947600594</v>
          </cell>
          <cell r="L26">
            <v>1659103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17994890.48</v>
          </cell>
          <cell r="H27">
            <v>2657351.8000000007</v>
          </cell>
          <cell r="I27">
            <v>109.71860923132826</v>
          </cell>
          <cell r="J27">
            <v>235381.80000000075</v>
          </cell>
          <cell r="K27">
            <v>136.3407619991019</v>
          </cell>
          <cell r="L27">
            <v>4796423.48</v>
          </cell>
        </row>
        <row r="28">
          <cell r="B28">
            <v>49891190</v>
          </cell>
          <cell r="C28">
            <v>19282686</v>
          </cell>
          <cell r="D28">
            <v>4239316</v>
          </cell>
          <cell r="G28">
            <v>22562112.53</v>
          </cell>
          <cell r="H28">
            <v>3872079.3100000024</v>
          </cell>
          <cell r="I28">
            <v>91.3373598476736</v>
          </cell>
          <cell r="J28">
            <v>-367236.6899999976</v>
          </cell>
          <cell r="K28">
            <v>117.00710435257827</v>
          </cell>
          <cell r="L28">
            <v>3279426.530000001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56315999.64</v>
          </cell>
          <cell r="H29">
            <v>9450097.950000003</v>
          </cell>
          <cell r="I29">
            <v>110.42850196700924</v>
          </cell>
          <cell r="J29">
            <v>892435.950000003</v>
          </cell>
          <cell r="K29">
            <v>112.80371360499808</v>
          </cell>
          <cell r="L29">
            <v>6392111.640000001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21861958.57</v>
          </cell>
          <cell r="H30">
            <v>3410168.59</v>
          </cell>
          <cell r="I30">
            <v>117.65876126285426</v>
          </cell>
          <cell r="J30">
            <v>511813.58999999985</v>
          </cell>
          <cell r="K30">
            <v>158.3445579620259</v>
          </cell>
          <cell r="L30">
            <v>8055384.57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10548030.17</v>
          </cell>
          <cell r="H31">
            <v>1759485.5999999996</v>
          </cell>
          <cell r="I31">
            <v>107.17069486404831</v>
          </cell>
          <cell r="J31">
            <v>117725.59999999963</v>
          </cell>
          <cell r="K31">
            <v>101.13319255137183</v>
          </cell>
          <cell r="L31">
            <v>118190.16999999993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11390492.98</v>
          </cell>
          <cell r="H32">
            <v>1841282.5600000005</v>
          </cell>
          <cell r="I32">
            <v>107.73057797566636</v>
          </cell>
          <cell r="J32">
            <v>132127.56000000052</v>
          </cell>
          <cell r="K32">
            <v>138.02169524747285</v>
          </cell>
          <cell r="L32">
            <v>3137809.9800000004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17662518.18</v>
          </cell>
          <cell r="H33">
            <v>2875757.6500000004</v>
          </cell>
          <cell r="I33">
            <v>109.99777576157696</v>
          </cell>
          <cell r="J33">
            <v>261379.65000000037</v>
          </cell>
          <cell r="K33">
            <v>130.64550299225047</v>
          </cell>
          <cell r="L33">
            <v>4143095.1799999997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16687771.26</v>
          </cell>
          <cell r="H34">
            <v>2292754.869999999</v>
          </cell>
          <cell r="I34">
            <v>85.7909616125785</v>
          </cell>
          <cell r="J34">
            <v>-379735.1300000008</v>
          </cell>
          <cell r="K34">
            <v>125.85492291204892</v>
          </cell>
          <cell r="L34">
            <v>3428241.26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39489755.3</v>
          </cell>
          <cell r="H35">
            <v>6145090.3999999985</v>
          </cell>
          <cell r="I35">
            <v>92.49349770493063</v>
          </cell>
          <cell r="J35">
            <v>-498717.6000000015</v>
          </cell>
          <cell r="K35">
            <v>122.45751869946268</v>
          </cell>
          <cell r="L35">
            <v>7242037.299999997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4144880</v>
          </cell>
          <cell r="H36">
            <v>448747.70999999996</v>
          </cell>
          <cell r="I36">
            <v>39.57591249952597</v>
          </cell>
          <cell r="J36">
            <v>-685143.29</v>
          </cell>
          <cell r="K36">
            <v>87.73209462048051</v>
          </cell>
          <cell r="L36">
            <v>-579594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12195071.2</v>
          </cell>
          <cell r="H37">
            <v>1980598.33</v>
          </cell>
          <cell r="I37">
            <v>70.81587891711611</v>
          </cell>
          <cell r="J37">
            <v>-816229.6699999999</v>
          </cell>
          <cell r="K37">
            <v>96.3441514661843</v>
          </cell>
          <cell r="L37">
            <v>-462750.80000000075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5845141.88</v>
          </cell>
          <cell r="H38">
            <v>954187.0499999998</v>
          </cell>
          <cell r="I38">
            <v>103.11589402542161</v>
          </cell>
          <cell r="J38">
            <v>28833.049999999814</v>
          </cell>
          <cell r="K38">
            <v>113.73747808977046</v>
          </cell>
          <cell r="L38">
            <v>705989.8799999999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4659704.8</v>
          </cell>
          <cell r="H39">
            <v>830935.3999999999</v>
          </cell>
          <cell r="I39">
            <v>33.06363354210271</v>
          </cell>
          <cell r="J39">
            <v>-1682204.6</v>
          </cell>
          <cell r="K39">
            <v>74.30377338783684</v>
          </cell>
          <cell r="L39">
            <v>-1611450.2000000002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5343287.5</v>
          </cell>
          <cell r="H40">
            <v>590247.0899999999</v>
          </cell>
          <cell r="I40">
            <v>122.89159252882055</v>
          </cell>
          <cell r="J40">
            <v>109948.08999999985</v>
          </cell>
          <cell r="K40">
            <v>204.29362483722002</v>
          </cell>
          <cell r="L40">
            <v>2727793.5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5341661.95</v>
          </cell>
          <cell r="H41">
            <v>955191.7800000003</v>
          </cell>
          <cell r="I41">
            <v>135.20053503184718</v>
          </cell>
          <cell r="J41">
            <v>248691.78000000026</v>
          </cell>
          <cell r="K41">
            <v>154.40560630148866</v>
          </cell>
          <cell r="L41">
            <v>1882161.9500000002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9959629.91</v>
          </cell>
          <cell r="H42">
            <v>1600767.17</v>
          </cell>
          <cell r="I42">
            <v>90.3914825399353</v>
          </cell>
          <cell r="J42">
            <v>-170159.83000000007</v>
          </cell>
          <cell r="K42">
            <v>110.21795979860794</v>
          </cell>
          <cell r="L42">
            <v>923325.9100000001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15643278.86</v>
          </cell>
          <cell r="H43">
            <v>2708615.3899999987</v>
          </cell>
          <cell r="I43">
            <v>96.27175272168923</v>
          </cell>
          <cell r="J43">
            <v>-104894.61000000127</v>
          </cell>
          <cell r="K43">
            <v>119.4473773929996</v>
          </cell>
          <cell r="L43">
            <v>2546901.8599999994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7059590.76</v>
          </cell>
          <cell r="H44">
            <v>940227.8399999999</v>
          </cell>
          <cell r="I44">
            <v>72.18972390282853</v>
          </cell>
          <cell r="J44">
            <v>-362212.16000000015</v>
          </cell>
          <cell r="K44">
            <v>101.47726633720579</v>
          </cell>
          <cell r="L44">
            <v>102770.75999999978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6562823.37</v>
          </cell>
          <cell r="H45">
            <v>1227228.7000000002</v>
          </cell>
          <cell r="I45">
            <v>93.12644700408028</v>
          </cell>
          <cell r="J45">
            <v>-90580.29999999981</v>
          </cell>
          <cell r="K45">
            <v>100.8967083849835</v>
          </cell>
          <cell r="L45">
            <v>58326.37000000011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2844483.04</v>
          </cell>
          <cell r="H46">
            <v>358102.95999999996</v>
          </cell>
          <cell r="I46">
            <v>74.2468516360711</v>
          </cell>
          <cell r="J46">
            <v>-124211.04000000004</v>
          </cell>
          <cell r="K46">
            <v>129.9625731143778</v>
          </cell>
          <cell r="L46">
            <v>655789.04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2737959.98</v>
          </cell>
          <cell r="H47">
            <v>471313.93000000017</v>
          </cell>
          <cell r="I47">
            <v>112.70895977463663</v>
          </cell>
          <cell r="J47">
            <v>53144.93000000017</v>
          </cell>
          <cell r="K47">
            <v>156.6840623998535</v>
          </cell>
          <cell r="L47">
            <v>990519.98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2661427.61</v>
          </cell>
          <cell r="H48">
            <v>398786.10999999987</v>
          </cell>
          <cell r="I48">
            <v>79.96160385946477</v>
          </cell>
          <cell r="J48">
            <v>-99935.89000000013</v>
          </cell>
          <cell r="K48">
            <v>100.51315827240317</v>
          </cell>
          <cell r="L48">
            <v>13587.60999999987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6781255.56</v>
          </cell>
          <cell r="H49">
            <v>1103701.7299999995</v>
          </cell>
          <cell r="I49">
            <v>113.93461750876155</v>
          </cell>
          <cell r="J49">
            <v>134986.72999999952</v>
          </cell>
          <cell r="K49">
            <v>123.58291962893352</v>
          </cell>
          <cell r="L49">
            <v>1294044.5599999996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2815361.62</v>
          </cell>
          <cell r="H50">
            <v>344611.26000000024</v>
          </cell>
          <cell r="I50">
            <v>36.31669101049</v>
          </cell>
          <cell r="J50">
            <v>-604294.7399999998</v>
          </cell>
          <cell r="K50">
            <v>102.40799269013611</v>
          </cell>
          <cell r="L50">
            <v>66199.62000000011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2483172.57</v>
          </cell>
          <cell r="H51">
            <v>349001.13999999966</v>
          </cell>
          <cell r="I51">
            <v>109.17885878746156</v>
          </cell>
          <cell r="J51">
            <v>29341.139999999665</v>
          </cell>
          <cell r="K51">
            <v>116.78598750199293</v>
          </cell>
          <cell r="L51">
            <v>356913.56999999983</v>
          </cell>
        </row>
        <row r="52">
          <cell r="B52">
            <v>8324903002</v>
          </cell>
          <cell r="C52">
            <v>3268919260</v>
          </cell>
          <cell r="D52">
            <v>749324711</v>
          </cell>
          <cell r="G52">
            <v>3456496642.03</v>
          </cell>
          <cell r="H52">
            <v>674601788.7299998</v>
          </cell>
          <cell r="I52">
            <v>90.0279650232968</v>
          </cell>
          <cell r="J52">
            <v>-70588001.8600001</v>
          </cell>
          <cell r="K52">
            <v>105.73820786353714</v>
          </cell>
          <cell r="L52">
            <v>187577382.0300002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53" sqref="J53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26.05.2017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26.05.2017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травень</v>
      </c>
      <c r="E8" s="15" t="s">
        <v>10</v>
      </c>
      <c r="F8" s="20" t="str">
        <f>'[6]вспомогат'!H8</f>
        <v>за травень</v>
      </c>
      <c r="G8" s="21" t="str">
        <f>'[6]вспомогат'!I8</f>
        <v>за травень</v>
      </c>
      <c r="H8" s="22"/>
      <c r="I8" s="21" t="str">
        <f>'[6]вспомогат'!K8</f>
        <v>за 5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1507405100</v>
      </c>
      <c r="C10" s="32">
        <f>'[6]вспомогат'!C10</f>
        <v>637284520</v>
      </c>
      <c r="D10" s="32">
        <f>'[6]вспомогат'!D10</f>
        <v>185413940</v>
      </c>
      <c r="E10" s="32">
        <f>'[6]вспомогат'!G10</f>
        <v>644601785.65</v>
      </c>
      <c r="F10" s="32">
        <f>'[6]вспомогат'!H10</f>
        <v>180400483.92999995</v>
      </c>
      <c r="G10" s="33">
        <f>'[6]вспомогат'!I10</f>
        <v>97.29607381731921</v>
      </c>
      <c r="H10" s="32">
        <f>'[6]вспомогат'!J10</f>
        <v>-5013456.070000052</v>
      </c>
      <c r="I10" s="33">
        <f>'[6]вспомогат'!K10</f>
        <v>101.14819447520864</v>
      </c>
      <c r="J10" s="32">
        <f>'[6]вспомогат'!L10</f>
        <v>7317265.649999976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4015000000</v>
      </c>
      <c r="C12" s="32">
        <f>'[6]вспомогат'!C11</f>
        <v>1615475000</v>
      </c>
      <c r="D12" s="32">
        <f>'[6]вспомогат'!D11</f>
        <v>339380000</v>
      </c>
      <c r="E12" s="32">
        <f>'[6]вспомогат'!G11</f>
        <v>1653861157.99</v>
      </c>
      <c r="F12" s="32">
        <f>'[6]вспомогат'!H11</f>
        <v>303337802.0899999</v>
      </c>
      <c r="G12" s="35">
        <f>'[6]вспомогат'!I11</f>
        <v>89.37998765101064</v>
      </c>
      <c r="H12" s="36">
        <f>'[6]вспомогат'!J11</f>
        <v>-36042197.910000086</v>
      </c>
      <c r="I12" s="35">
        <f>'[6]вспомогат'!K11</f>
        <v>102.37615301939059</v>
      </c>
      <c r="J12" s="38">
        <f>'[6]вспомогат'!L11</f>
        <v>38386157.99000001</v>
      </c>
    </row>
    <row r="13" spans="1:10" ht="12.75">
      <c r="A13" s="31" t="s">
        <v>15</v>
      </c>
      <c r="B13" s="32">
        <f>'[6]вспомогат'!B12</f>
        <v>307664610</v>
      </c>
      <c r="C13" s="32">
        <f>'[6]вспомогат'!C12</f>
        <v>119274582</v>
      </c>
      <c r="D13" s="32">
        <f>'[6]вспомогат'!D12</f>
        <v>37782503</v>
      </c>
      <c r="E13" s="32">
        <f>'[6]вспомогат'!G12</f>
        <v>135632619.68</v>
      </c>
      <c r="F13" s="32">
        <f>'[6]вспомогат'!H12</f>
        <v>22892552.760000005</v>
      </c>
      <c r="G13" s="35">
        <f>'[6]вспомогат'!I12</f>
        <v>60.590355170487264</v>
      </c>
      <c r="H13" s="36">
        <f>'[6]вспомогат'!J12</f>
        <v>-14889950.239999995</v>
      </c>
      <c r="I13" s="35">
        <f>'[6]вспомогат'!K12</f>
        <v>113.71460491054164</v>
      </c>
      <c r="J13" s="38">
        <f>'[6]вспомогат'!L12</f>
        <v>16358037.680000007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183610700</v>
      </c>
      <c r="D14" s="32">
        <f>'[6]вспомогат'!D13</f>
        <v>35661850</v>
      </c>
      <c r="E14" s="32">
        <f>'[6]вспомогат'!G13</f>
        <v>178250745.36</v>
      </c>
      <c r="F14" s="32">
        <f>'[6]вспомогат'!H13</f>
        <v>26512808.900000006</v>
      </c>
      <c r="G14" s="35">
        <f>'[6]вспомогат'!I13</f>
        <v>74.3450182758326</v>
      </c>
      <c r="H14" s="36">
        <f>'[6]вспомогат'!J13</f>
        <v>-9149041.099999994</v>
      </c>
      <c r="I14" s="35">
        <f>'[6]вспомогат'!K13</f>
        <v>97.08080485505475</v>
      </c>
      <c r="J14" s="38">
        <f>'[6]вспомогат'!L13</f>
        <v>-5359954.639999986</v>
      </c>
    </row>
    <row r="15" spans="1:10" ht="12.75">
      <c r="A15" s="31" t="s">
        <v>17</v>
      </c>
      <c r="B15" s="32">
        <f>'[6]вспомогат'!B14</f>
        <v>456400000</v>
      </c>
      <c r="C15" s="32">
        <f>'[6]вспомогат'!C14</f>
        <v>174793000</v>
      </c>
      <c r="D15" s="32">
        <f>'[6]вспомогат'!D14</f>
        <v>36939000</v>
      </c>
      <c r="E15" s="32">
        <f>'[6]вспомогат'!G14</f>
        <v>175580364.52</v>
      </c>
      <c r="F15" s="32">
        <f>'[6]вспомогат'!H14</f>
        <v>31502971.300000012</v>
      </c>
      <c r="G15" s="35">
        <f>'[6]вспомогат'!I14</f>
        <v>85.28376864560495</v>
      </c>
      <c r="H15" s="36">
        <f>'[6]вспомогат'!J14</f>
        <v>-5436028.699999988</v>
      </c>
      <c r="I15" s="35">
        <f>'[6]вспомогат'!K14</f>
        <v>100.45045540725314</v>
      </c>
      <c r="J15" s="38">
        <f>'[6]вспомогат'!L14</f>
        <v>787364.5200000107</v>
      </c>
    </row>
    <row r="16" spans="1:10" ht="12.75">
      <c r="A16" s="31" t="s">
        <v>18</v>
      </c>
      <c r="B16" s="32">
        <f>'[6]вспомогат'!B15</f>
        <v>62507600</v>
      </c>
      <c r="C16" s="32">
        <f>'[6]вспомогат'!C15</f>
        <v>26854600</v>
      </c>
      <c r="D16" s="32">
        <f>'[6]вспомогат'!D15</f>
        <v>5066800</v>
      </c>
      <c r="E16" s="32">
        <f>'[6]вспомогат'!G15</f>
        <v>27364733.68</v>
      </c>
      <c r="F16" s="32">
        <f>'[6]вспомогат'!H15</f>
        <v>4924781.91</v>
      </c>
      <c r="G16" s="35">
        <f>'[6]вспомогат'!I15</f>
        <v>97.19708514249625</v>
      </c>
      <c r="H16" s="36">
        <f>'[6]вспомогат'!J15</f>
        <v>-142018.08999999985</v>
      </c>
      <c r="I16" s="35">
        <f>'[6]вспомогат'!K15</f>
        <v>101.89961377194223</v>
      </c>
      <c r="J16" s="38">
        <f>'[6]вспомогат'!L15</f>
        <v>510133.6799999997</v>
      </c>
    </row>
    <row r="17" spans="1:10" ht="18" customHeight="1">
      <c r="A17" s="39" t="s">
        <v>19</v>
      </c>
      <c r="B17" s="40">
        <f>SUM(B12:B16)</f>
        <v>5274657723</v>
      </c>
      <c r="C17" s="40">
        <f>SUM(C12:C16)</f>
        <v>2120007882</v>
      </c>
      <c r="D17" s="40">
        <f>SUM(D12:D16)</f>
        <v>454830153</v>
      </c>
      <c r="E17" s="40">
        <f>SUM(E12:E16)</f>
        <v>2170689621.23</v>
      </c>
      <c r="F17" s="40">
        <f>SUM(F12:F16)</f>
        <v>389170916.9599999</v>
      </c>
      <c r="G17" s="41">
        <f>F17/D17*100</f>
        <v>85.56400986018178</v>
      </c>
      <c r="H17" s="40">
        <f>SUM(H12:H16)</f>
        <v>-65659236.040000066</v>
      </c>
      <c r="I17" s="42">
        <f>E17/C17*100</f>
        <v>102.3906391886707</v>
      </c>
      <c r="J17" s="40">
        <f>SUM(J12:J16)</f>
        <v>50681739.23000004</v>
      </c>
    </row>
    <row r="18" spans="1:10" ht="20.25" customHeight="1">
      <c r="A18" s="31" t="s">
        <v>20</v>
      </c>
      <c r="B18" s="43">
        <f>'[6]вспомогат'!B16</f>
        <v>34578810</v>
      </c>
      <c r="C18" s="43">
        <f>'[6]вспомогат'!C16</f>
        <v>10826613</v>
      </c>
      <c r="D18" s="43">
        <f>'[6]вспомогат'!D16</f>
        <v>2159498</v>
      </c>
      <c r="E18" s="43">
        <f>'[6]вспомогат'!G16</f>
        <v>12629611.02</v>
      </c>
      <c r="F18" s="43">
        <f>'[6]вспомогат'!H16</f>
        <v>1811837.1999999993</v>
      </c>
      <c r="G18" s="44">
        <f>'[6]вспомогат'!I16</f>
        <v>83.90085103111925</v>
      </c>
      <c r="H18" s="45">
        <f>'[6]вспомогат'!J16</f>
        <v>-347660.80000000075</v>
      </c>
      <c r="I18" s="46">
        <f>'[6]вспомогат'!K16</f>
        <v>116.65338938410376</v>
      </c>
      <c r="J18" s="47">
        <f>'[6]вспомогат'!L16</f>
        <v>1802998.0199999996</v>
      </c>
    </row>
    <row r="19" spans="1:10" ht="12.75">
      <c r="A19" s="31" t="s">
        <v>21</v>
      </c>
      <c r="B19" s="43">
        <f>'[6]вспомогат'!B17</f>
        <v>175985506</v>
      </c>
      <c r="C19" s="43">
        <f>'[6]вспомогат'!C17</f>
        <v>58127825</v>
      </c>
      <c r="D19" s="43">
        <f>'[6]вспомогат'!D17</f>
        <v>14331142</v>
      </c>
      <c r="E19" s="43">
        <f>'[6]вспомогат'!G17</f>
        <v>87635107.55</v>
      </c>
      <c r="F19" s="43">
        <f>'[6]вспомогат'!H17</f>
        <v>15393772.819999993</v>
      </c>
      <c r="G19" s="44">
        <f>'[6]вспомогат'!I17</f>
        <v>107.41483700321992</v>
      </c>
      <c r="H19" s="36">
        <f>'[6]вспомогат'!J17</f>
        <v>1062630.8199999928</v>
      </c>
      <c r="I19" s="37">
        <f>'[6]вспомогат'!K17</f>
        <v>150.76275011149994</v>
      </c>
      <c r="J19" s="38">
        <f>'[6]вспомогат'!L17</f>
        <v>29507282.549999997</v>
      </c>
    </row>
    <row r="20" spans="1:10" ht="12.75">
      <c r="A20" s="31" t="s">
        <v>22</v>
      </c>
      <c r="B20" s="43">
        <f>'[6]вспомогат'!B18</f>
        <v>22119412</v>
      </c>
      <c r="C20" s="43">
        <f>'[6]вспомогат'!C18</f>
        <v>6400439</v>
      </c>
      <c r="D20" s="43">
        <f>'[6]вспомогат'!D18</f>
        <v>1292204</v>
      </c>
      <c r="E20" s="43">
        <f>'[6]вспомогат'!G18</f>
        <v>9126691.87</v>
      </c>
      <c r="F20" s="43">
        <f>'[6]вспомогат'!H18</f>
        <v>1170449.039999999</v>
      </c>
      <c r="G20" s="44">
        <f>'[6]вспомогат'!I18</f>
        <v>90.5777292130344</v>
      </c>
      <c r="H20" s="36">
        <f>'[6]вспомогат'!J18</f>
        <v>-121754.9600000009</v>
      </c>
      <c r="I20" s="37">
        <f>'[6]вспомогат'!K18</f>
        <v>142.59477935810338</v>
      </c>
      <c r="J20" s="38">
        <f>'[6]вспомогат'!L18</f>
        <v>2726252.869999999</v>
      </c>
    </row>
    <row r="21" spans="1:10" ht="12.75">
      <c r="A21" s="31" t="s">
        <v>23</v>
      </c>
      <c r="B21" s="43">
        <f>'[6]вспомогат'!B19</f>
        <v>17998607</v>
      </c>
      <c r="C21" s="43">
        <f>'[6]вспомогат'!C19</f>
        <v>4480239</v>
      </c>
      <c r="D21" s="43">
        <f>'[6]вспомогат'!D19</f>
        <v>696577</v>
      </c>
      <c r="E21" s="43">
        <f>'[6]вспомогат'!G19</f>
        <v>6500015.89</v>
      </c>
      <c r="F21" s="43">
        <f>'[6]вспомогат'!H19</f>
        <v>801368.2799999993</v>
      </c>
      <c r="G21" s="44">
        <f>'[6]вспомогат'!I19</f>
        <v>115.04374677889153</v>
      </c>
      <c r="H21" s="36">
        <f>'[6]вспомогат'!J19</f>
        <v>104791.27999999933</v>
      </c>
      <c r="I21" s="37">
        <f>'[6]вспомогат'!K19</f>
        <v>145.08190054146664</v>
      </c>
      <c r="J21" s="38">
        <f>'[6]вспомогат'!L19</f>
        <v>2019776.8899999997</v>
      </c>
    </row>
    <row r="22" spans="1:10" ht="12.75">
      <c r="A22" s="31" t="s">
        <v>24</v>
      </c>
      <c r="B22" s="43">
        <f>'[6]вспомогат'!B20</f>
        <v>110897637</v>
      </c>
      <c r="C22" s="43">
        <f>'[6]вспомогат'!C20</f>
        <v>34904514</v>
      </c>
      <c r="D22" s="43">
        <f>'[6]вспомогат'!D20</f>
        <v>7531230</v>
      </c>
      <c r="E22" s="43">
        <f>'[6]вспомогат'!G20</f>
        <v>45311163.4</v>
      </c>
      <c r="F22" s="43">
        <f>'[6]вспомогат'!H20</f>
        <v>8009137.490000002</v>
      </c>
      <c r="G22" s="44">
        <f>'[6]вспомогат'!I20</f>
        <v>106.34567646984625</v>
      </c>
      <c r="H22" s="36">
        <f>'[6]вспомогат'!J20</f>
        <v>477907.4900000021</v>
      </c>
      <c r="I22" s="37">
        <f>'[6]вспомогат'!K20</f>
        <v>129.81462340372366</v>
      </c>
      <c r="J22" s="38">
        <f>'[6]вспомогат'!L20</f>
        <v>10406649.399999999</v>
      </c>
    </row>
    <row r="23" spans="1:10" ht="12.75">
      <c r="A23" s="31" t="s">
        <v>25</v>
      </c>
      <c r="B23" s="43">
        <f>'[6]вспомогат'!B21</f>
        <v>85236200</v>
      </c>
      <c r="C23" s="43">
        <f>'[6]вспомогат'!C21</f>
        <v>27018250</v>
      </c>
      <c r="D23" s="43">
        <f>'[6]вспомогат'!D21</f>
        <v>5568720</v>
      </c>
      <c r="E23" s="43">
        <f>'[6]вспомогат'!G21</f>
        <v>34468972.4</v>
      </c>
      <c r="F23" s="43">
        <f>'[6]вспомогат'!H21</f>
        <v>6016173.439999998</v>
      </c>
      <c r="G23" s="44">
        <f>'[6]вспомогат'!I21</f>
        <v>108.03512189515718</v>
      </c>
      <c r="H23" s="36">
        <f>'[6]вспомогат'!J21</f>
        <v>447453.4399999976</v>
      </c>
      <c r="I23" s="37">
        <f>'[6]вспомогат'!K21</f>
        <v>127.57662839006967</v>
      </c>
      <c r="J23" s="38">
        <f>'[6]вспомогат'!L21</f>
        <v>7450722.3999999985</v>
      </c>
    </row>
    <row r="24" spans="1:10" ht="12.75">
      <c r="A24" s="31" t="s">
        <v>26</v>
      </c>
      <c r="B24" s="43">
        <f>'[6]вспомогат'!B22</f>
        <v>71158505</v>
      </c>
      <c r="C24" s="43">
        <f>'[6]вспомогат'!C22</f>
        <v>25862966</v>
      </c>
      <c r="D24" s="43">
        <f>'[6]вспомогат'!D22</f>
        <v>6751737</v>
      </c>
      <c r="E24" s="43">
        <f>'[6]вспомогат'!G22</f>
        <v>34074591.96</v>
      </c>
      <c r="F24" s="43">
        <f>'[6]вспомогат'!H22</f>
        <v>5386131.109999999</v>
      </c>
      <c r="G24" s="44">
        <f>'[6]вспомогат'!I22</f>
        <v>79.77400645196931</v>
      </c>
      <c r="H24" s="36">
        <f>'[6]вспомогат'!J22</f>
        <v>-1365605.8900000006</v>
      </c>
      <c r="I24" s="37">
        <f>'[6]вспомогат'!K22</f>
        <v>131.75051910132814</v>
      </c>
      <c r="J24" s="38">
        <f>'[6]вспомогат'!L22</f>
        <v>8211625.960000001</v>
      </c>
    </row>
    <row r="25" spans="1:10" ht="12.75">
      <c r="A25" s="31" t="s">
        <v>27</v>
      </c>
      <c r="B25" s="43">
        <f>'[6]вспомогат'!B23</f>
        <v>60706100</v>
      </c>
      <c r="C25" s="43">
        <f>'[6]вспомогат'!C23</f>
        <v>18807500</v>
      </c>
      <c r="D25" s="43">
        <f>'[6]вспомогат'!D23</f>
        <v>4165243</v>
      </c>
      <c r="E25" s="43">
        <f>'[6]вспомогат'!G23</f>
        <v>24507835.79</v>
      </c>
      <c r="F25" s="43">
        <f>'[6]вспомогат'!H23</f>
        <v>4055480.9399999976</v>
      </c>
      <c r="G25" s="44">
        <f>'[6]вспомогат'!I23</f>
        <v>97.36481016833825</v>
      </c>
      <c r="H25" s="36">
        <f>'[6]вспомогат'!J23</f>
        <v>-109762.06000000238</v>
      </c>
      <c r="I25" s="37">
        <f>'[6]вспомогат'!K23</f>
        <v>130.30884375913863</v>
      </c>
      <c r="J25" s="38">
        <f>'[6]вспомогат'!L23</f>
        <v>5700335.789999999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10097823</v>
      </c>
      <c r="D26" s="43">
        <f>'[6]вспомогат'!D24</f>
        <v>1838766</v>
      </c>
      <c r="E26" s="43">
        <f>'[6]вспомогат'!G24</f>
        <v>13092875.99</v>
      </c>
      <c r="F26" s="43">
        <f>'[6]вспомогат'!H24</f>
        <v>1811324.0500000007</v>
      </c>
      <c r="G26" s="44">
        <f>'[6]вспомогат'!I24</f>
        <v>98.50758878508744</v>
      </c>
      <c r="H26" s="36">
        <f>'[6]вспомогат'!J24</f>
        <v>-27441.949999999255</v>
      </c>
      <c r="I26" s="37">
        <f>'[6]вспомогат'!K24</f>
        <v>129.66038313406762</v>
      </c>
      <c r="J26" s="38">
        <f>'[6]вспомогат'!L24</f>
        <v>2995052.99</v>
      </c>
    </row>
    <row r="27" spans="1:10" ht="12.75">
      <c r="A27" s="31" t="s">
        <v>29</v>
      </c>
      <c r="B27" s="43">
        <f>'[6]вспомогат'!B25</f>
        <v>108458703</v>
      </c>
      <c r="C27" s="43">
        <f>'[6]вспомогат'!C25</f>
        <v>33351295</v>
      </c>
      <c r="D27" s="43">
        <f>'[6]вспомогат'!D25</f>
        <v>7868875</v>
      </c>
      <c r="E27" s="43">
        <f>'[6]вспомогат'!G25</f>
        <v>40186622.56</v>
      </c>
      <c r="F27" s="43">
        <f>'[6]вспомогат'!H25</f>
        <v>7237208.950000003</v>
      </c>
      <c r="G27" s="44">
        <f>'[6]вспомогат'!I25</f>
        <v>91.97260027640549</v>
      </c>
      <c r="H27" s="36">
        <f>'[6]вспомогат'!J25</f>
        <v>-631666.049999997</v>
      </c>
      <c r="I27" s="37">
        <f>'[6]вспомогат'!K25</f>
        <v>120.49493898212948</v>
      </c>
      <c r="J27" s="38">
        <f>'[6]вспомогат'!L25</f>
        <v>6835327.560000002</v>
      </c>
    </row>
    <row r="28" spans="1:10" ht="12.75">
      <c r="A28" s="31" t="s">
        <v>30</v>
      </c>
      <c r="B28" s="43">
        <f>'[6]вспомогат'!B26</f>
        <v>62929755</v>
      </c>
      <c r="C28" s="43">
        <f>'[6]вспомогат'!C26</f>
        <v>20420384</v>
      </c>
      <c r="D28" s="43">
        <f>'[6]вспомогат'!D26</f>
        <v>4080548</v>
      </c>
      <c r="E28" s="43">
        <f>'[6]вспомогат'!G26</f>
        <v>22079487</v>
      </c>
      <c r="F28" s="43">
        <f>'[6]вспомогат'!H26</f>
        <v>3771172.1999999993</v>
      </c>
      <c r="G28" s="44">
        <f>'[6]вспомогат'!I26</f>
        <v>92.4182781332311</v>
      </c>
      <c r="H28" s="36">
        <f>'[6]вспомогат'!J26</f>
        <v>-309375.80000000075</v>
      </c>
      <c r="I28" s="37">
        <f>'[6]вспомогат'!K26</f>
        <v>108.12473947600594</v>
      </c>
      <c r="J28" s="38">
        <f>'[6]вспомогат'!L26</f>
        <v>1659103</v>
      </c>
    </row>
    <row r="29" spans="1:10" ht="12.75">
      <c r="A29" s="31" t="s">
        <v>31</v>
      </c>
      <c r="B29" s="43">
        <f>'[6]вспомогат'!B27</f>
        <v>43585873</v>
      </c>
      <c r="C29" s="43">
        <f>'[6]вспомогат'!C27</f>
        <v>13198467</v>
      </c>
      <c r="D29" s="43">
        <f>'[6]вспомогат'!D27</f>
        <v>2421970</v>
      </c>
      <c r="E29" s="43">
        <f>'[6]вспомогат'!G27</f>
        <v>17994890.48</v>
      </c>
      <c r="F29" s="43">
        <f>'[6]вспомогат'!H27</f>
        <v>2657351.8000000007</v>
      </c>
      <c r="G29" s="44">
        <f>'[6]вспомогат'!I27</f>
        <v>109.71860923132826</v>
      </c>
      <c r="H29" s="36">
        <f>'[6]вспомогат'!J27</f>
        <v>235381.80000000075</v>
      </c>
      <c r="I29" s="37">
        <f>'[6]вспомогат'!K27</f>
        <v>136.3407619991019</v>
      </c>
      <c r="J29" s="38">
        <f>'[6]вспомогат'!L27</f>
        <v>4796423.48</v>
      </c>
    </row>
    <row r="30" spans="1:10" ht="12.75">
      <c r="A30" s="31" t="s">
        <v>32</v>
      </c>
      <c r="B30" s="43">
        <f>'[6]вспомогат'!B28</f>
        <v>49891190</v>
      </c>
      <c r="C30" s="43">
        <f>'[6]вспомогат'!C28</f>
        <v>19282686</v>
      </c>
      <c r="D30" s="43">
        <f>'[6]вспомогат'!D28</f>
        <v>4239316</v>
      </c>
      <c r="E30" s="43">
        <f>'[6]вспомогат'!G28</f>
        <v>22562112.53</v>
      </c>
      <c r="F30" s="43">
        <f>'[6]вспомогат'!H28</f>
        <v>3872079.3100000024</v>
      </c>
      <c r="G30" s="44">
        <f>'[6]вспомогат'!I28</f>
        <v>91.3373598476736</v>
      </c>
      <c r="H30" s="36">
        <f>'[6]вспомогат'!J28</f>
        <v>-367236.6899999976</v>
      </c>
      <c r="I30" s="37">
        <f>'[6]вспомогат'!K28</f>
        <v>117.00710435257827</v>
      </c>
      <c r="J30" s="38">
        <f>'[6]вспомогат'!L28</f>
        <v>3279426.530000001</v>
      </c>
    </row>
    <row r="31" spans="1:10" ht="12.75">
      <c r="A31" s="31" t="s">
        <v>33</v>
      </c>
      <c r="B31" s="43">
        <f>'[6]вспомогат'!B29</f>
        <v>121895964</v>
      </c>
      <c r="C31" s="43">
        <f>'[6]вспомогат'!C29</f>
        <v>49923888</v>
      </c>
      <c r="D31" s="43">
        <f>'[6]вспомогат'!D29</f>
        <v>8557662</v>
      </c>
      <c r="E31" s="43">
        <f>'[6]вспомогат'!G29</f>
        <v>56315999.64</v>
      </c>
      <c r="F31" s="43">
        <f>'[6]вспомогат'!H29</f>
        <v>9450097.950000003</v>
      </c>
      <c r="G31" s="44">
        <f>'[6]вспомогат'!I29</f>
        <v>110.42850196700924</v>
      </c>
      <c r="H31" s="36">
        <f>'[6]вспомогат'!J29</f>
        <v>892435.950000003</v>
      </c>
      <c r="I31" s="37">
        <f>'[6]вспомогат'!K29</f>
        <v>112.80371360499808</v>
      </c>
      <c r="J31" s="38">
        <f>'[6]вспомогат'!L29</f>
        <v>6392111.640000001</v>
      </c>
    </row>
    <row r="32" spans="1:10" ht="12.75">
      <c r="A32" s="31" t="s">
        <v>34</v>
      </c>
      <c r="B32" s="43">
        <f>'[6]вспомогат'!B30</f>
        <v>48139175</v>
      </c>
      <c r="C32" s="43">
        <f>'[6]вспомогат'!C30</f>
        <v>13806574</v>
      </c>
      <c r="D32" s="43">
        <f>'[6]вспомогат'!D30</f>
        <v>2898355</v>
      </c>
      <c r="E32" s="43">
        <f>'[6]вспомогат'!G30</f>
        <v>21861958.57</v>
      </c>
      <c r="F32" s="43">
        <f>'[6]вспомогат'!H30</f>
        <v>3410168.59</v>
      </c>
      <c r="G32" s="44">
        <f>'[6]вспомогат'!I30</f>
        <v>117.65876126285426</v>
      </c>
      <c r="H32" s="36">
        <f>'[6]вспомогат'!J30</f>
        <v>511813.58999999985</v>
      </c>
      <c r="I32" s="37">
        <f>'[6]вспомогат'!K30</f>
        <v>158.3445579620259</v>
      </c>
      <c r="J32" s="38">
        <f>'[6]вспомогат'!L30</f>
        <v>8055384.57</v>
      </c>
    </row>
    <row r="33" spans="1:10" ht="12.75">
      <c r="A33" s="31" t="s">
        <v>35</v>
      </c>
      <c r="B33" s="43">
        <f>'[6]вспомогат'!B31</f>
        <v>32295311</v>
      </c>
      <c r="C33" s="43">
        <f>'[6]вспомогат'!C31</f>
        <v>10429840</v>
      </c>
      <c r="D33" s="43">
        <f>'[6]вспомогат'!D31</f>
        <v>1641760</v>
      </c>
      <c r="E33" s="43">
        <f>'[6]вспомогат'!G31</f>
        <v>10548030.17</v>
      </c>
      <c r="F33" s="43">
        <f>'[6]вспомогат'!H31</f>
        <v>1759485.5999999996</v>
      </c>
      <c r="G33" s="44">
        <f>'[6]вспомогат'!I31</f>
        <v>107.17069486404831</v>
      </c>
      <c r="H33" s="36">
        <f>'[6]вспомогат'!J31</f>
        <v>117725.59999999963</v>
      </c>
      <c r="I33" s="37">
        <f>'[6]вспомогат'!K31</f>
        <v>101.13319255137183</v>
      </c>
      <c r="J33" s="38">
        <f>'[6]вспомогат'!L31</f>
        <v>118190.16999999993</v>
      </c>
    </row>
    <row r="34" spans="1:10" ht="12.75">
      <c r="A34" s="31" t="s">
        <v>36</v>
      </c>
      <c r="B34" s="43">
        <f>'[6]вспомогат'!B32</f>
        <v>26689935</v>
      </c>
      <c r="C34" s="43">
        <f>'[6]вспомогат'!C32</f>
        <v>8252683</v>
      </c>
      <c r="D34" s="43">
        <f>'[6]вспомогат'!D32</f>
        <v>1709155</v>
      </c>
      <c r="E34" s="43">
        <f>'[6]вспомогат'!G32</f>
        <v>11390492.98</v>
      </c>
      <c r="F34" s="43">
        <f>'[6]вспомогат'!H32</f>
        <v>1841282.5600000005</v>
      </c>
      <c r="G34" s="44">
        <f>'[6]вспомогат'!I32</f>
        <v>107.73057797566636</v>
      </c>
      <c r="H34" s="36">
        <f>'[6]вспомогат'!J32</f>
        <v>132127.56000000052</v>
      </c>
      <c r="I34" s="37">
        <f>'[6]вспомогат'!K32</f>
        <v>138.02169524747285</v>
      </c>
      <c r="J34" s="38">
        <f>'[6]вспомогат'!L32</f>
        <v>3137809.9800000004</v>
      </c>
    </row>
    <row r="35" spans="1:10" ht="12.75">
      <c r="A35" s="31" t="s">
        <v>37</v>
      </c>
      <c r="B35" s="43">
        <f>'[6]вспомогат'!B33</f>
        <v>48436425</v>
      </c>
      <c r="C35" s="43">
        <f>'[6]вспомогат'!C33</f>
        <v>13519423</v>
      </c>
      <c r="D35" s="43">
        <f>'[6]вспомогат'!D33</f>
        <v>2614378</v>
      </c>
      <c r="E35" s="43">
        <f>'[6]вспомогат'!G33</f>
        <v>17662518.18</v>
      </c>
      <c r="F35" s="43">
        <f>'[6]вспомогат'!H33</f>
        <v>2875757.6500000004</v>
      </c>
      <c r="G35" s="44">
        <f>'[6]вспомогат'!I33</f>
        <v>109.99777576157696</v>
      </c>
      <c r="H35" s="36">
        <f>'[6]вспомогат'!J33</f>
        <v>261379.65000000037</v>
      </c>
      <c r="I35" s="37">
        <f>'[6]вспомогат'!K33</f>
        <v>130.64550299225047</v>
      </c>
      <c r="J35" s="38">
        <f>'[6]вспомогат'!L33</f>
        <v>4143095.1799999997</v>
      </c>
    </row>
    <row r="36" spans="1:10" ht="12.75">
      <c r="A36" s="31" t="s">
        <v>38</v>
      </c>
      <c r="B36" s="43">
        <f>'[6]вспомогат'!B34</f>
        <v>44387785</v>
      </c>
      <c r="C36" s="43">
        <f>'[6]вспомогат'!C34</f>
        <v>13259530</v>
      </c>
      <c r="D36" s="43">
        <f>'[6]вспомогат'!D34</f>
        <v>2672490</v>
      </c>
      <c r="E36" s="43">
        <f>'[6]вспомогат'!G34</f>
        <v>16687771.26</v>
      </c>
      <c r="F36" s="43">
        <f>'[6]вспомогат'!H34</f>
        <v>2292754.869999999</v>
      </c>
      <c r="G36" s="44">
        <f>'[6]вспомогат'!I34</f>
        <v>85.7909616125785</v>
      </c>
      <c r="H36" s="36">
        <f>'[6]вспомогат'!J34</f>
        <v>-379735.1300000008</v>
      </c>
      <c r="I36" s="37">
        <f>'[6]вспомогат'!K34</f>
        <v>125.85492291204892</v>
      </c>
      <c r="J36" s="38">
        <f>'[6]вспомогат'!L34</f>
        <v>3428241.26</v>
      </c>
    </row>
    <row r="37" spans="1:10" ht="12.75">
      <c r="A37" s="31" t="s">
        <v>39</v>
      </c>
      <c r="B37" s="43">
        <f>'[6]вспомогат'!B35</f>
        <v>101298225</v>
      </c>
      <c r="C37" s="43">
        <f>'[6]вспомогат'!C35</f>
        <v>32247718</v>
      </c>
      <c r="D37" s="43">
        <f>'[6]вспомогат'!D35</f>
        <v>6643808</v>
      </c>
      <c r="E37" s="43">
        <f>'[6]вспомогат'!G35</f>
        <v>39489755.3</v>
      </c>
      <c r="F37" s="43">
        <f>'[6]вспомогат'!H35</f>
        <v>6145090.3999999985</v>
      </c>
      <c r="G37" s="44">
        <f>'[6]вспомогат'!I35</f>
        <v>92.49349770493063</v>
      </c>
      <c r="H37" s="36">
        <f>'[6]вспомогат'!J35</f>
        <v>-498717.6000000015</v>
      </c>
      <c r="I37" s="37">
        <f>'[6]вспомогат'!K35</f>
        <v>122.45751869946268</v>
      </c>
      <c r="J37" s="38">
        <f>'[6]вспомогат'!L35</f>
        <v>7242037.299999997</v>
      </c>
    </row>
    <row r="38" spans="1:10" ht="18.75" customHeight="1">
      <c r="A38" s="49" t="s">
        <v>40</v>
      </c>
      <c r="B38" s="40">
        <f>SUM(B18:B37)</f>
        <v>1301744182</v>
      </c>
      <c r="C38" s="40">
        <f>SUM(C18:C37)</f>
        <v>424218657</v>
      </c>
      <c r="D38" s="40">
        <f>SUM(D18:D37)</f>
        <v>89683434</v>
      </c>
      <c r="E38" s="40">
        <f>SUM(E18:E37)</f>
        <v>544126504.5400001</v>
      </c>
      <c r="F38" s="40">
        <f>SUM(F18:F37)</f>
        <v>89768124.25</v>
      </c>
      <c r="G38" s="41">
        <f>F38/D38*100</f>
        <v>100.09443243442261</v>
      </c>
      <c r="H38" s="40">
        <f>SUM(H18:H37)</f>
        <v>84690.24999999441</v>
      </c>
      <c r="I38" s="42">
        <f>E38/C38*100</f>
        <v>128.26557615074435</v>
      </c>
      <c r="J38" s="40">
        <f>SUM(J18:J37)</f>
        <v>119907847.54000002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4724474</v>
      </c>
      <c r="D39" s="32">
        <f>'[6]вспомогат'!D36</f>
        <v>1133891</v>
      </c>
      <c r="E39" s="32">
        <f>'[6]вспомогат'!G36</f>
        <v>4144880</v>
      </c>
      <c r="F39" s="32">
        <f>'[6]вспомогат'!H36</f>
        <v>448747.70999999996</v>
      </c>
      <c r="G39" s="35">
        <f>'[6]вспомогат'!I36</f>
        <v>39.57591249952597</v>
      </c>
      <c r="H39" s="36">
        <f>'[6]вспомогат'!J36</f>
        <v>-685143.29</v>
      </c>
      <c r="I39" s="37">
        <f>'[6]вспомогат'!K36</f>
        <v>87.73209462048051</v>
      </c>
      <c r="J39" s="38">
        <f>'[6]вспомогат'!L36</f>
        <v>-579594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12657822</v>
      </c>
      <c r="D40" s="32">
        <f>'[6]вспомогат'!D37</f>
        <v>2796828</v>
      </c>
      <c r="E40" s="32">
        <f>'[6]вспомогат'!G37</f>
        <v>12195071.2</v>
      </c>
      <c r="F40" s="32">
        <f>'[6]вспомогат'!H37</f>
        <v>1980598.33</v>
      </c>
      <c r="G40" s="35">
        <f>'[6]вспомогат'!I37</f>
        <v>70.81587891711611</v>
      </c>
      <c r="H40" s="36">
        <f>'[6]вспомогат'!J37</f>
        <v>-816229.6699999999</v>
      </c>
      <c r="I40" s="37">
        <f>'[6]вспомогат'!K37</f>
        <v>96.3441514661843</v>
      </c>
      <c r="J40" s="38">
        <f>'[6]вспомогат'!L37</f>
        <v>-462750.80000000075</v>
      </c>
    </row>
    <row r="41" spans="1:10" ht="12.75" customHeight="1">
      <c r="A41" s="50" t="s">
        <v>43</v>
      </c>
      <c r="B41" s="32">
        <f>'[6]вспомогат'!B38</f>
        <v>16012034</v>
      </c>
      <c r="C41" s="32">
        <f>'[6]вспомогат'!C38</f>
        <v>5139152</v>
      </c>
      <c r="D41" s="32">
        <f>'[6]вспомогат'!D38</f>
        <v>925354</v>
      </c>
      <c r="E41" s="32">
        <f>'[6]вспомогат'!G38</f>
        <v>5845141.88</v>
      </c>
      <c r="F41" s="32">
        <f>'[6]вспомогат'!H38</f>
        <v>954187.0499999998</v>
      </c>
      <c r="G41" s="35">
        <f>'[6]вспомогат'!I38</f>
        <v>103.11589402542161</v>
      </c>
      <c r="H41" s="36">
        <f>'[6]вспомогат'!J38</f>
        <v>28833.049999999814</v>
      </c>
      <c r="I41" s="37">
        <f>'[6]вспомогат'!K38</f>
        <v>113.73747808977046</v>
      </c>
      <c r="J41" s="38">
        <f>'[6]вспомогат'!L38</f>
        <v>705989.8799999999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6271155</v>
      </c>
      <c r="D42" s="32">
        <f>'[6]вспомогат'!D39</f>
        <v>2513140</v>
      </c>
      <c r="E42" s="32">
        <f>'[6]вспомогат'!G39</f>
        <v>4659704.8</v>
      </c>
      <c r="F42" s="32">
        <f>'[6]вспомогат'!H39</f>
        <v>830935.3999999999</v>
      </c>
      <c r="G42" s="35">
        <f>'[6]вспомогат'!I39</f>
        <v>33.06363354210271</v>
      </c>
      <c r="H42" s="36">
        <f>'[6]вспомогат'!J39</f>
        <v>-1682204.6</v>
      </c>
      <c r="I42" s="37">
        <f>'[6]вспомогат'!K39</f>
        <v>74.30377338783684</v>
      </c>
      <c r="J42" s="38">
        <f>'[6]вспомогат'!L39</f>
        <v>-1611450.2000000002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2615494</v>
      </c>
      <c r="D43" s="32">
        <f>'[6]вспомогат'!D40</f>
        <v>480299</v>
      </c>
      <c r="E43" s="32">
        <f>'[6]вспомогат'!G40</f>
        <v>5343287.5</v>
      </c>
      <c r="F43" s="32">
        <f>'[6]вспомогат'!H40</f>
        <v>590247.0899999999</v>
      </c>
      <c r="G43" s="35">
        <f>'[6]вспомогат'!I40</f>
        <v>122.89159252882055</v>
      </c>
      <c r="H43" s="36">
        <f>'[6]вспомогат'!J40</f>
        <v>109948.08999999985</v>
      </c>
      <c r="I43" s="37">
        <f>'[6]вспомогат'!K40</f>
        <v>204.29362483722002</v>
      </c>
      <c r="J43" s="38">
        <f>'[6]вспомогат'!L40</f>
        <v>2727793.5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3459500</v>
      </c>
      <c r="D44" s="32">
        <f>'[6]вспомогат'!D41</f>
        <v>706500</v>
      </c>
      <c r="E44" s="32">
        <f>'[6]вспомогат'!G41</f>
        <v>5341661.95</v>
      </c>
      <c r="F44" s="32">
        <f>'[6]вспомогат'!H41</f>
        <v>955191.7800000003</v>
      </c>
      <c r="G44" s="35">
        <f>'[6]вспомогат'!I41</f>
        <v>135.20053503184718</v>
      </c>
      <c r="H44" s="36">
        <f>'[6]вспомогат'!J41</f>
        <v>248691.78000000026</v>
      </c>
      <c r="I44" s="37">
        <f>'[6]вспомогат'!K41</f>
        <v>154.40560630148866</v>
      </c>
      <c r="J44" s="38">
        <f>'[6]вспомогат'!L41</f>
        <v>1882161.9500000002</v>
      </c>
    </row>
    <row r="45" spans="1:10" ht="14.25" customHeight="1">
      <c r="A45" s="51" t="s">
        <v>47</v>
      </c>
      <c r="B45" s="32">
        <f>'[6]вспомогат'!B42</f>
        <v>22623296</v>
      </c>
      <c r="C45" s="32">
        <f>'[6]вспомогат'!C42</f>
        <v>9036304</v>
      </c>
      <c r="D45" s="32">
        <f>'[6]вспомогат'!D42</f>
        <v>1770927</v>
      </c>
      <c r="E45" s="32">
        <f>'[6]вспомогат'!G42</f>
        <v>9959629.91</v>
      </c>
      <c r="F45" s="32">
        <f>'[6]вспомогат'!H42</f>
        <v>1600767.17</v>
      </c>
      <c r="G45" s="35">
        <f>'[6]вспомогат'!I42</f>
        <v>90.3914825399353</v>
      </c>
      <c r="H45" s="36">
        <f>'[6]вспомогат'!J42</f>
        <v>-170159.83000000007</v>
      </c>
      <c r="I45" s="37">
        <f>'[6]вспомогат'!K42</f>
        <v>110.21795979860794</v>
      </c>
      <c r="J45" s="38">
        <f>'[6]вспомогат'!L42</f>
        <v>923325.9100000001</v>
      </c>
    </row>
    <row r="46" spans="1:10" ht="14.25" customHeight="1">
      <c r="A46" s="51" t="s">
        <v>48</v>
      </c>
      <c r="B46" s="32">
        <f>'[6]вспомогат'!B43</f>
        <v>35096306</v>
      </c>
      <c r="C46" s="32">
        <f>'[6]вспомогат'!C43</f>
        <v>13096377</v>
      </c>
      <c r="D46" s="32">
        <f>'[6]вспомогат'!D43</f>
        <v>2813510</v>
      </c>
      <c r="E46" s="32">
        <f>'[6]вспомогат'!G43</f>
        <v>15643278.86</v>
      </c>
      <c r="F46" s="32">
        <f>'[6]вспомогат'!H43</f>
        <v>2708615.3899999987</v>
      </c>
      <c r="G46" s="35">
        <f>'[6]вспомогат'!I43</f>
        <v>96.27175272168923</v>
      </c>
      <c r="H46" s="36">
        <f>'[6]вспомогат'!J43</f>
        <v>-104894.61000000127</v>
      </c>
      <c r="I46" s="37">
        <f>'[6]вспомогат'!K43</f>
        <v>119.4473773929996</v>
      </c>
      <c r="J46" s="38">
        <f>'[6]вспомогат'!L43</f>
        <v>2546901.8599999994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6956820</v>
      </c>
      <c r="D47" s="32">
        <f>'[6]вспомогат'!D44</f>
        <v>1302440</v>
      </c>
      <c r="E47" s="32">
        <f>'[6]вспомогат'!G44</f>
        <v>7059590.76</v>
      </c>
      <c r="F47" s="32">
        <f>'[6]вспомогат'!H44</f>
        <v>940227.8399999999</v>
      </c>
      <c r="G47" s="35">
        <f>'[6]вспомогат'!I44</f>
        <v>72.18972390282853</v>
      </c>
      <c r="H47" s="36">
        <f>'[6]вспомогат'!J44</f>
        <v>-362212.16000000015</v>
      </c>
      <c r="I47" s="37">
        <f>'[6]вспомогат'!K44</f>
        <v>101.47726633720579</v>
      </c>
      <c r="J47" s="38">
        <f>'[6]вспомогат'!L44</f>
        <v>102770.75999999978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6504497</v>
      </c>
      <c r="D48" s="32">
        <f>'[6]вспомогат'!D45</f>
        <v>1317809</v>
      </c>
      <c r="E48" s="32">
        <f>'[6]вспомогат'!G45</f>
        <v>6562823.37</v>
      </c>
      <c r="F48" s="32">
        <f>'[6]вспомогат'!H45</f>
        <v>1227228.7000000002</v>
      </c>
      <c r="G48" s="35">
        <f>'[6]вспомогат'!I45</f>
        <v>93.12644700408028</v>
      </c>
      <c r="H48" s="36">
        <f>'[6]вспомогат'!J45</f>
        <v>-90580.29999999981</v>
      </c>
      <c r="I48" s="37">
        <f>'[6]вспомогат'!K45</f>
        <v>100.8967083849835</v>
      </c>
      <c r="J48" s="38">
        <f>'[6]вспомогат'!L45</f>
        <v>58326.37000000011</v>
      </c>
    </row>
    <row r="49" spans="1:10" ht="14.25" customHeight="1">
      <c r="A49" s="51" t="s">
        <v>51</v>
      </c>
      <c r="B49" s="32">
        <f>'[6]вспомогат'!B46</f>
        <v>5442005</v>
      </c>
      <c r="C49" s="32">
        <f>'[6]вспомогат'!C46</f>
        <v>2188694</v>
      </c>
      <c r="D49" s="32">
        <f>'[6]вспомогат'!D46</f>
        <v>482314</v>
      </c>
      <c r="E49" s="32">
        <f>'[6]вспомогат'!G46</f>
        <v>2844483.04</v>
      </c>
      <c r="F49" s="32">
        <f>'[6]вспомогат'!H46</f>
        <v>358102.95999999996</v>
      </c>
      <c r="G49" s="35">
        <f>'[6]вспомогат'!I46</f>
        <v>74.2468516360711</v>
      </c>
      <c r="H49" s="36">
        <f>'[6]вспомогат'!J46</f>
        <v>-124211.04000000004</v>
      </c>
      <c r="I49" s="37">
        <f>'[6]вспомогат'!K46</f>
        <v>129.9625731143778</v>
      </c>
      <c r="J49" s="38">
        <f>'[6]вспомогат'!L46</f>
        <v>655789.04</v>
      </c>
    </row>
    <row r="50" spans="1:10" ht="14.25" customHeight="1">
      <c r="A50" s="51" t="s">
        <v>52</v>
      </c>
      <c r="B50" s="32">
        <f>'[6]вспомогат'!B47</f>
        <v>6022670</v>
      </c>
      <c r="C50" s="32">
        <f>'[6]вспомогат'!C47</f>
        <v>1747440</v>
      </c>
      <c r="D50" s="32">
        <f>'[6]вспомогат'!D47</f>
        <v>418169</v>
      </c>
      <c r="E50" s="32">
        <f>'[6]вспомогат'!G47</f>
        <v>2737959.98</v>
      </c>
      <c r="F50" s="32">
        <f>'[6]вспомогат'!H47</f>
        <v>471313.93000000017</v>
      </c>
      <c r="G50" s="35">
        <f>'[6]вспомогат'!I47</f>
        <v>112.70895977463663</v>
      </c>
      <c r="H50" s="36">
        <f>'[6]вспомогат'!J47</f>
        <v>53144.93000000017</v>
      </c>
      <c r="I50" s="37">
        <f>'[6]вспомогат'!K47</f>
        <v>156.6840623998535</v>
      </c>
      <c r="J50" s="38">
        <f>'[6]вспомогат'!L47</f>
        <v>990519.98</v>
      </c>
    </row>
    <row r="51" spans="1:10" ht="14.25" customHeight="1">
      <c r="A51" s="51" t="s">
        <v>53</v>
      </c>
      <c r="B51" s="32">
        <f>'[6]вспомогат'!B48</f>
        <v>7730000</v>
      </c>
      <c r="C51" s="32">
        <f>'[6]вспомогат'!C48</f>
        <v>2647840</v>
      </c>
      <c r="D51" s="32">
        <f>'[6]вспомогат'!D48</f>
        <v>498722</v>
      </c>
      <c r="E51" s="32">
        <f>'[6]вспомогат'!G48</f>
        <v>2661427.61</v>
      </c>
      <c r="F51" s="32">
        <f>'[6]вспомогат'!H48</f>
        <v>398786.10999999987</v>
      </c>
      <c r="G51" s="35">
        <f>'[6]вспомогат'!I48</f>
        <v>79.96160385946477</v>
      </c>
      <c r="H51" s="36">
        <f>'[6]вспомогат'!J48</f>
        <v>-99935.89000000013</v>
      </c>
      <c r="I51" s="37">
        <f>'[6]вспомогат'!K48</f>
        <v>100.51315827240317</v>
      </c>
      <c r="J51" s="38">
        <f>'[6]вспомогат'!L48</f>
        <v>13587.60999999987</v>
      </c>
    </row>
    <row r="52" spans="1:10" ht="14.25" customHeight="1">
      <c r="A52" s="51" t="s">
        <v>54</v>
      </c>
      <c r="B52" s="32">
        <f>'[6]вспомогат'!B49</f>
        <v>16204500</v>
      </c>
      <c r="C52" s="32">
        <f>'[6]вспомогат'!C49</f>
        <v>5487211</v>
      </c>
      <c r="D52" s="32">
        <f>'[6]вспомогат'!D49</f>
        <v>968715</v>
      </c>
      <c r="E52" s="32">
        <f>'[6]вспомогат'!G49</f>
        <v>6781255.56</v>
      </c>
      <c r="F52" s="32">
        <f>'[6]вспомогат'!H49</f>
        <v>1103701.7299999995</v>
      </c>
      <c r="G52" s="35">
        <f>'[6]вспомогат'!I49</f>
        <v>113.93461750876155</v>
      </c>
      <c r="H52" s="36">
        <f>'[6]вспомогат'!J49</f>
        <v>134986.72999999952</v>
      </c>
      <c r="I52" s="37">
        <f>'[6]вспомогат'!K49</f>
        <v>123.58291962893352</v>
      </c>
      <c r="J52" s="38">
        <f>'[6]вспомогат'!L49</f>
        <v>1294044.5599999996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2749162</v>
      </c>
      <c r="D53" s="32">
        <f>'[6]вспомогат'!D50</f>
        <v>948906</v>
      </c>
      <c r="E53" s="32">
        <f>'[6]вспомогат'!G50</f>
        <v>2815361.62</v>
      </c>
      <c r="F53" s="32">
        <f>'[6]вспомогат'!H50</f>
        <v>344611.26000000024</v>
      </c>
      <c r="G53" s="35">
        <f>'[6]вспомогат'!I50</f>
        <v>36.31669101049</v>
      </c>
      <c r="H53" s="36">
        <f>'[6]вспомогат'!J50</f>
        <v>-604294.7399999998</v>
      </c>
      <c r="I53" s="37">
        <f>'[6]вспомогат'!K50</f>
        <v>102.40799269013611</v>
      </c>
      <c r="J53" s="38">
        <f>'[6]вспомогат'!L50</f>
        <v>66199.62000000011</v>
      </c>
    </row>
    <row r="54" spans="1:10" ht="14.25" customHeight="1">
      <c r="A54" s="51" t="s">
        <v>56</v>
      </c>
      <c r="B54" s="32">
        <f>'[6]вспомогат'!B51</f>
        <v>5192100</v>
      </c>
      <c r="C54" s="32">
        <f>'[6]вспомогат'!C51</f>
        <v>2126259</v>
      </c>
      <c r="D54" s="32">
        <f>'[6]вспомогат'!D51</f>
        <v>319660</v>
      </c>
      <c r="E54" s="32">
        <f>'[6]вспомогат'!G51</f>
        <v>2483172.57</v>
      </c>
      <c r="F54" s="32">
        <f>'[6]вспомогат'!H51</f>
        <v>349001.13999999966</v>
      </c>
      <c r="G54" s="35">
        <f>'[6]вспомогат'!I51</f>
        <v>109.17885878746156</v>
      </c>
      <c r="H54" s="36">
        <f>'[6]вспомогат'!J51</f>
        <v>29341.139999999665</v>
      </c>
      <c r="I54" s="37">
        <f>'[6]вспомогат'!K51</f>
        <v>116.78598750199293</v>
      </c>
      <c r="J54" s="38">
        <f>'[6]вспомогат'!L51</f>
        <v>356913.56999999983</v>
      </c>
    </row>
    <row r="55" spans="1:10" ht="15" customHeight="1">
      <c r="A55" s="49" t="s">
        <v>57</v>
      </c>
      <c r="B55" s="40">
        <f>SUM(B39:B54)</f>
        <v>241095997</v>
      </c>
      <c r="C55" s="40">
        <f>SUM(C39:C54)</f>
        <v>87408201</v>
      </c>
      <c r="D55" s="40">
        <f>SUM(D39:D54)</f>
        <v>19397184</v>
      </c>
      <c r="E55" s="40">
        <f>SUM(E39:E54)</f>
        <v>97078730.61000001</v>
      </c>
      <c r="F55" s="40">
        <f>SUM(F39:F54)</f>
        <v>15262263.589999996</v>
      </c>
      <c r="G55" s="41">
        <f>F55/D55*100</f>
        <v>78.68288298961332</v>
      </c>
      <c r="H55" s="40">
        <f>SUM(H39:H54)</f>
        <v>-4134920.410000002</v>
      </c>
      <c r="I55" s="42">
        <f>E55/C55*100</f>
        <v>111.06364105354372</v>
      </c>
      <c r="J55" s="40">
        <f>SUM(J39:J54)</f>
        <v>9670529.61</v>
      </c>
    </row>
    <row r="56" spans="1:10" ht="15.75" customHeight="1">
      <c r="A56" s="52" t="s">
        <v>58</v>
      </c>
      <c r="B56" s="53">
        <f>'[6]вспомогат'!B52</f>
        <v>8324903002</v>
      </c>
      <c r="C56" s="53">
        <f>'[6]вспомогат'!C52</f>
        <v>3268919260</v>
      </c>
      <c r="D56" s="53">
        <f>'[6]вспомогат'!D52</f>
        <v>749324711</v>
      </c>
      <c r="E56" s="53">
        <f>'[6]вспомогат'!G52</f>
        <v>3456496642.03</v>
      </c>
      <c r="F56" s="53">
        <f>'[6]вспомогат'!H52</f>
        <v>674601788.7299998</v>
      </c>
      <c r="G56" s="54">
        <f>'[6]вспомогат'!I52</f>
        <v>90.0279650232968</v>
      </c>
      <c r="H56" s="53">
        <f>'[6]вспомогат'!J52</f>
        <v>-70588001.8600001</v>
      </c>
      <c r="I56" s="54">
        <f>'[6]вспомогат'!K52</f>
        <v>105.73820786353714</v>
      </c>
      <c r="J56" s="53">
        <f>'[6]вспомогат'!L52</f>
        <v>187577382.0300002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26.05.2017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2017-05-29T07:03:33Z</dcterms:created>
  <dcterms:modified xsi:type="dcterms:W3CDTF">2017-05-29T07:04:40Z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