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<sst xmlns="http://schemas.openxmlformats.org/spreadsheetml/2006/main" count="64" uniqueCount="59">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</sst>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27.04.2017</v>
          </cell>
        </row>
        <row r="6">
          <cell r="G6" t="str">
            <v>Фактично надійшло на 27.04.2017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451880509.37</v>
          </cell>
          <cell r="H10">
            <v>98794433.67000002</v>
          </cell>
          <cell r="I10">
            <v>48.09583492404179</v>
          </cell>
          <cell r="J10">
            <v>-106617186.32999998</v>
          </cell>
          <cell r="K10">
            <v>82.34415725602491</v>
          </cell>
          <cell r="L10">
            <v>-96890070.63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1318411594</v>
          </cell>
          <cell r="H11">
            <v>315675993.41999996</v>
          </cell>
          <cell r="I11">
            <v>97.56637101529901</v>
          </cell>
          <cell r="J11">
            <v>-7874006.580000043</v>
          </cell>
          <cell r="K11">
            <v>103.31610060379516</v>
          </cell>
          <cell r="L11">
            <v>42316594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109375692.45</v>
          </cell>
          <cell r="H12">
            <v>25901214.92</v>
          </cell>
          <cell r="I12">
            <v>113.9908987597932</v>
          </cell>
          <cell r="J12">
            <v>3179036.920000002</v>
          </cell>
          <cell r="K12">
            <v>134.21634813120917</v>
          </cell>
          <cell r="L12">
            <v>27883613.450000003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151247947.25</v>
          </cell>
          <cell r="H13">
            <v>40179715.78</v>
          </cell>
          <cell r="I13">
            <v>108.25691336287204</v>
          </cell>
          <cell r="J13">
            <v>3064565.780000001</v>
          </cell>
          <cell r="K13">
            <v>102.22989043172691</v>
          </cell>
          <cell r="L13">
            <v>3299097.25</v>
          </cell>
        </row>
        <row r="14">
          <cell r="B14">
            <v>456400000</v>
          </cell>
          <cell r="C14">
            <v>137354000</v>
          </cell>
          <cell r="D14">
            <v>36252000</v>
          </cell>
          <cell r="G14">
            <v>140338111.16</v>
          </cell>
          <cell r="H14">
            <v>34488275.78999999</v>
          </cell>
          <cell r="I14">
            <v>95.134822327044</v>
          </cell>
          <cell r="J14">
            <v>-1763724.2100000083</v>
          </cell>
          <cell r="K14">
            <v>102.17256953565239</v>
          </cell>
          <cell r="L14">
            <v>2984111.1599999964</v>
          </cell>
        </row>
        <row r="15">
          <cell r="B15">
            <v>62507600</v>
          </cell>
          <cell r="C15">
            <v>21487800</v>
          </cell>
          <cell r="D15">
            <v>6604400</v>
          </cell>
          <cell r="G15">
            <v>22049678.43</v>
          </cell>
          <cell r="H15">
            <v>5460920.459999999</v>
          </cell>
          <cell r="I15">
            <v>82.68609502755737</v>
          </cell>
          <cell r="J15">
            <v>-1143479.540000001</v>
          </cell>
          <cell r="K15">
            <v>102.61487183425014</v>
          </cell>
          <cell r="L15">
            <v>561878.4299999997</v>
          </cell>
        </row>
        <row r="16">
          <cell r="B16">
            <v>34578810</v>
          </cell>
          <cell r="C16">
            <v>8667115</v>
          </cell>
          <cell r="D16">
            <v>2399040</v>
          </cell>
          <cell r="G16">
            <v>10491686.9</v>
          </cell>
          <cell r="H16">
            <v>2511536.04</v>
          </cell>
          <cell r="I16">
            <v>104.6892106842737</v>
          </cell>
          <cell r="J16">
            <v>112496.04000000004</v>
          </cell>
          <cell r="K16">
            <v>121.05166367355227</v>
          </cell>
          <cell r="L16">
            <v>1824571.9000000004</v>
          </cell>
        </row>
        <row r="17">
          <cell r="B17">
            <v>175658506</v>
          </cell>
          <cell r="C17">
            <v>43796683</v>
          </cell>
          <cell r="D17">
            <v>6024138</v>
          </cell>
          <cell r="G17">
            <v>71272586.59</v>
          </cell>
          <cell r="H17">
            <v>19233561.590000004</v>
          </cell>
          <cell r="I17">
            <v>319.2749168428745</v>
          </cell>
          <cell r="J17">
            <v>13209423.590000004</v>
          </cell>
          <cell r="K17">
            <v>162.73512446136618</v>
          </cell>
          <cell r="L17">
            <v>27475903.590000004</v>
          </cell>
        </row>
        <row r="18">
          <cell r="B18">
            <v>22119412</v>
          </cell>
          <cell r="C18">
            <v>5108235</v>
          </cell>
          <cell r="D18">
            <v>2072364</v>
          </cell>
          <cell r="G18">
            <v>7731577.42</v>
          </cell>
          <cell r="H18">
            <v>1960667.6600000001</v>
          </cell>
          <cell r="I18">
            <v>94.61019685730886</v>
          </cell>
          <cell r="J18">
            <v>-111696.33999999985</v>
          </cell>
          <cell r="K18">
            <v>151.35516318258655</v>
          </cell>
          <cell r="L18">
            <v>2623342.42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5291001.7</v>
          </cell>
          <cell r="H19">
            <v>990684.9300000006</v>
          </cell>
          <cell r="I19">
            <v>95.79406042650139</v>
          </cell>
          <cell r="J19">
            <v>-43497.06999999937</v>
          </cell>
          <cell r="K19">
            <v>139.8381171468276</v>
          </cell>
          <cell r="L19">
            <v>1507339.7000000002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36132405.22</v>
          </cell>
          <cell r="H20">
            <v>9282116.2</v>
          </cell>
          <cell r="I20">
            <v>108.25771638559512</v>
          </cell>
          <cell r="J20">
            <v>708024.1999999993</v>
          </cell>
          <cell r="K20">
            <v>131.9987956870648</v>
          </cell>
          <cell r="L20">
            <v>8759121.219999999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28080146.18</v>
          </cell>
          <cell r="H21">
            <v>6494553.460000001</v>
          </cell>
          <cell r="I21">
            <v>119.26546995111526</v>
          </cell>
          <cell r="J21">
            <v>1049093.460000001</v>
          </cell>
          <cell r="K21">
            <v>130.91264088304032</v>
          </cell>
          <cell r="L21">
            <v>6630616.18</v>
          </cell>
        </row>
        <row r="22">
          <cell r="B22">
            <v>71158505</v>
          </cell>
          <cell r="C22">
            <v>19111229</v>
          </cell>
          <cell r="D22">
            <v>5507004</v>
          </cell>
          <cell r="G22">
            <v>27992053.39</v>
          </cell>
          <cell r="H22">
            <v>6489070.030000001</v>
          </cell>
          <cell r="I22">
            <v>117.83303643868793</v>
          </cell>
          <cell r="J22">
            <v>982066.0300000012</v>
          </cell>
          <cell r="K22">
            <v>146.46914329790093</v>
          </cell>
          <cell r="L22">
            <v>8880824.39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20125689.95</v>
          </cell>
          <cell r="H23">
            <v>5189036.879999999</v>
          </cell>
          <cell r="I23">
            <v>126.82415365826057</v>
          </cell>
          <cell r="J23">
            <v>1097515.879999999</v>
          </cell>
          <cell r="K23">
            <v>137.44936965660418</v>
          </cell>
          <cell r="L23">
            <v>5483432.949999999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10871260.26</v>
          </cell>
          <cell r="H24">
            <v>2578897.71</v>
          </cell>
          <cell r="I24">
            <v>103.08581004916657</v>
          </cell>
          <cell r="J24">
            <v>77197.70999999996</v>
          </cell>
          <cell r="K24">
            <v>131.62834764307837</v>
          </cell>
          <cell r="L24">
            <v>2612203.26</v>
          </cell>
        </row>
        <row r="25">
          <cell r="B25">
            <v>108458703</v>
          </cell>
          <cell r="C25">
            <v>25482420</v>
          </cell>
          <cell r="D25">
            <v>7702805</v>
          </cell>
          <cell r="G25">
            <v>32339644</v>
          </cell>
          <cell r="H25">
            <v>8362627.41</v>
          </cell>
          <cell r="I25">
            <v>108.56600173573135</v>
          </cell>
          <cell r="J25">
            <v>659822.4100000001</v>
          </cell>
          <cell r="K25">
            <v>126.90962632277467</v>
          </cell>
          <cell r="L25">
            <v>6857224</v>
          </cell>
        </row>
        <row r="26">
          <cell r="B26">
            <v>62929755</v>
          </cell>
          <cell r="C26">
            <v>16494036</v>
          </cell>
          <cell r="D26">
            <v>6911305</v>
          </cell>
          <cell r="G26">
            <v>17986579.39</v>
          </cell>
          <cell r="H26">
            <v>4854589.6000000015</v>
          </cell>
          <cell r="I26">
            <v>70.24128728221373</v>
          </cell>
          <cell r="J26">
            <v>-2056715.3999999985</v>
          </cell>
          <cell r="K26">
            <v>109.04898831310905</v>
          </cell>
          <cell r="L26">
            <v>1492543.3900000006</v>
          </cell>
        </row>
        <row r="27">
          <cell r="B27">
            <v>43585873</v>
          </cell>
          <cell r="C27">
            <v>10776497</v>
          </cell>
          <cell r="D27">
            <v>3663737</v>
          </cell>
          <cell r="G27">
            <v>15045847.27</v>
          </cell>
          <cell r="H27">
            <v>3508524.869999999</v>
          </cell>
          <cell r="I27">
            <v>95.76355699112679</v>
          </cell>
          <cell r="J27">
            <v>-155212.13000000082</v>
          </cell>
          <cell r="K27">
            <v>139.61723619465582</v>
          </cell>
          <cell r="L27">
            <v>4269350.27</v>
          </cell>
        </row>
        <row r="28">
          <cell r="B28">
            <v>49891190</v>
          </cell>
          <cell r="C28">
            <v>15043370</v>
          </cell>
          <cell r="D28">
            <v>4157136</v>
          </cell>
          <cell r="G28">
            <v>18183775.77</v>
          </cell>
          <cell r="H28">
            <v>4158308.76</v>
          </cell>
          <cell r="I28">
            <v>100.02821076818272</v>
          </cell>
          <cell r="J28">
            <v>1172.7599999997765</v>
          </cell>
          <cell r="K28">
            <v>120.8756799174653</v>
          </cell>
          <cell r="L28">
            <v>3140405.7699999996</v>
          </cell>
        </row>
        <row r="29">
          <cell r="B29">
            <v>121895964</v>
          </cell>
          <cell r="C29">
            <v>41366226</v>
          </cell>
          <cell r="D29">
            <v>18017759</v>
          </cell>
          <cell r="G29">
            <v>46256256.56</v>
          </cell>
          <cell r="H29">
            <v>11186257.240000002</v>
          </cell>
          <cell r="I29">
            <v>62.0846201794574</v>
          </cell>
          <cell r="J29">
            <v>-6831501.759999998</v>
          </cell>
          <cell r="K29">
            <v>111.82131181123461</v>
          </cell>
          <cell r="L29">
            <v>4890030.560000002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17823572.47</v>
          </cell>
          <cell r="H30">
            <v>4297905.659999998</v>
          </cell>
          <cell r="I30">
            <v>156.05147197384025</v>
          </cell>
          <cell r="J30">
            <v>1543746.6599999983</v>
          </cell>
          <cell r="K30">
            <v>163.39580705154526</v>
          </cell>
          <cell r="L30">
            <v>6915353.469999999</v>
          </cell>
        </row>
        <row r="31">
          <cell r="B31">
            <v>32295311</v>
          </cell>
          <cell r="C31">
            <v>8793080</v>
          </cell>
          <cell r="D31">
            <v>2721644</v>
          </cell>
          <cell r="G31">
            <v>8630223.06</v>
          </cell>
          <cell r="H31">
            <v>2350018.9400000004</v>
          </cell>
          <cell r="I31">
            <v>86.34556687061205</v>
          </cell>
          <cell r="J31">
            <v>-371625.0599999996</v>
          </cell>
          <cell r="K31">
            <v>98.14789652772407</v>
          </cell>
          <cell r="L31">
            <v>-162856.93999999948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9347375.51</v>
          </cell>
          <cell r="H32">
            <v>2545454.9299999997</v>
          </cell>
          <cell r="I32">
            <v>143.8736833954225</v>
          </cell>
          <cell r="J32">
            <v>776225.9299999997</v>
          </cell>
          <cell r="K32">
            <v>142.84917111992186</v>
          </cell>
          <cell r="L32">
            <v>2803847.51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14360653.3</v>
          </cell>
          <cell r="H33">
            <v>3867515.7200000007</v>
          </cell>
          <cell r="I33">
            <v>125.94107707432336</v>
          </cell>
          <cell r="J33">
            <v>796622.7200000007</v>
          </cell>
          <cell r="K33">
            <v>131.68816176366076</v>
          </cell>
          <cell r="L33">
            <v>3455608.3000000007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14166410.48</v>
          </cell>
          <cell r="H34">
            <v>4099480.66</v>
          </cell>
          <cell r="I34">
            <v>115.1717445110902</v>
          </cell>
          <cell r="J34">
            <v>540030.6600000001</v>
          </cell>
          <cell r="K34">
            <v>133.80898230289108</v>
          </cell>
          <cell r="L34">
            <v>3579370.4800000004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32349088.84</v>
          </cell>
          <cell r="H35">
            <v>8418945.780000001</v>
          </cell>
          <cell r="I35">
            <v>121.69794488300865</v>
          </cell>
          <cell r="J35">
            <v>1501042.7800000012</v>
          </cell>
          <cell r="K35">
            <v>126.34433115879567</v>
          </cell>
          <cell r="L35">
            <v>6745178.84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3590322.17</v>
          </cell>
          <cell r="H36">
            <v>940976.4499999997</v>
          </cell>
          <cell r="I36">
            <v>93.84108347777175</v>
          </cell>
          <cell r="J36">
            <v>-61757.55000000028</v>
          </cell>
          <cell r="K36">
            <v>95.80367319416274</v>
          </cell>
          <cell r="L36">
            <v>-157260.83000000007</v>
          </cell>
        </row>
        <row r="37">
          <cell r="B37">
            <v>31392357</v>
          </cell>
          <cell r="C37">
            <v>9860994</v>
          </cell>
          <cell r="D37">
            <v>2323800</v>
          </cell>
          <cell r="G37">
            <v>10029735.19</v>
          </cell>
          <cell r="H37">
            <v>2334657.2799999993</v>
          </cell>
          <cell r="I37">
            <v>100.4672209312333</v>
          </cell>
          <cell r="J37">
            <v>10857.27999999933</v>
          </cell>
          <cell r="K37">
            <v>101.71119858707955</v>
          </cell>
          <cell r="L37">
            <v>168741.18999999948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4777548.12</v>
          </cell>
          <cell r="H38">
            <v>1251817.1100000003</v>
          </cell>
          <cell r="I38">
            <v>88.38231855325532</v>
          </cell>
          <cell r="J38">
            <v>-164548.88999999966</v>
          </cell>
          <cell r="K38">
            <v>113.37866978910711</v>
          </cell>
          <cell r="L38">
            <v>563750.1200000001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3758656.45</v>
          </cell>
          <cell r="H39">
            <v>1003925.2800000003</v>
          </cell>
          <cell r="I39">
            <v>59.788561430172614</v>
          </cell>
          <cell r="J39">
            <v>-675200.7199999997</v>
          </cell>
          <cell r="K39">
            <v>85.95114469079114</v>
          </cell>
          <cell r="L39">
            <v>-614358.5499999998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4670748.47</v>
          </cell>
          <cell r="H40">
            <v>1055740.8699999996</v>
          </cell>
          <cell r="I40">
            <v>139.7171977708578</v>
          </cell>
          <cell r="J40">
            <v>300113.86999999965</v>
          </cell>
          <cell r="K40">
            <v>218.75044059207704</v>
          </cell>
          <cell r="L40">
            <v>2535553.4699999997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4369521.84</v>
          </cell>
          <cell r="H41">
            <v>1200684.33</v>
          </cell>
          <cell r="I41">
            <v>171.50183259534353</v>
          </cell>
          <cell r="J41">
            <v>500584.3300000001</v>
          </cell>
          <cell r="K41">
            <v>158.7185557573556</v>
          </cell>
          <cell r="L41">
            <v>1616521.8399999999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7904691.32</v>
          </cell>
          <cell r="H42">
            <v>1617911.8500000006</v>
          </cell>
          <cell r="I42">
            <v>80.14908393225501</v>
          </cell>
          <cell r="J42">
            <v>-400716.14999999944</v>
          </cell>
          <cell r="K42">
            <v>108.79946518948707</v>
          </cell>
          <cell r="L42">
            <v>639314.3200000003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12618272.87</v>
          </cell>
          <cell r="H43">
            <v>3211196.2799999993</v>
          </cell>
          <cell r="I43">
            <v>116.24820642623955</v>
          </cell>
          <cell r="J43">
            <v>448834.27999999933</v>
          </cell>
          <cell r="K43">
            <v>122.71162186576954</v>
          </cell>
          <cell r="L43">
            <v>2335405.869999999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5994028.52</v>
          </cell>
          <cell r="H44">
            <v>1780978.0499999998</v>
          </cell>
          <cell r="I44">
            <v>143.17464547559325</v>
          </cell>
          <cell r="J44">
            <v>537058.0499999998</v>
          </cell>
          <cell r="K44">
            <v>106.0068216143945</v>
          </cell>
          <cell r="L44">
            <v>339648.51999999955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5165002.19</v>
          </cell>
          <cell r="H45">
            <v>955968.7800000003</v>
          </cell>
          <cell r="I45">
            <v>73.44679389664871</v>
          </cell>
          <cell r="J45">
            <v>-345611.21999999974</v>
          </cell>
          <cell r="K45">
            <v>99.58189484310606</v>
          </cell>
          <cell r="L45">
            <v>-21685.80999999959</v>
          </cell>
        </row>
        <row r="46">
          <cell r="B46">
            <v>5442005</v>
          </cell>
          <cell r="C46">
            <v>1706380</v>
          </cell>
          <cell r="D46">
            <v>968823</v>
          </cell>
          <cell r="G46">
            <v>2278351.97</v>
          </cell>
          <cell r="H46">
            <v>678245.4400000002</v>
          </cell>
          <cell r="I46">
            <v>70.00715713809439</v>
          </cell>
          <cell r="J46">
            <v>-290577.5599999998</v>
          </cell>
          <cell r="K46">
            <v>133.51961286466087</v>
          </cell>
          <cell r="L46">
            <v>571971.9700000002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2252816.62</v>
          </cell>
          <cell r="H47">
            <v>964201.7400000002</v>
          </cell>
          <cell r="I47">
            <v>247.32190008131192</v>
          </cell>
          <cell r="J47">
            <v>574344.7400000002</v>
          </cell>
          <cell r="K47">
            <v>169.47760238506672</v>
          </cell>
          <cell r="L47">
            <v>923545.6200000001</v>
          </cell>
        </row>
        <row r="48">
          <cell r="B48">
            <v>7730000</v>
          </cell>
          <cell r="C48">
            <v>2149118</v>
          </cell>
          <cell r="D48">
            <v>671462</v>
          </cell>
          <cell r="G48">
            <v>2227329.29</v>
          </cell>
          <cell r="H48">
            <v>571589.96</v>
          </cell>
          <cell r="I48">
            <v>85.1261813773527</v>
          </cell>
          <cell r="J48">
            <v>-99872.04000000004</v>
          </cell>
          <cell r="K48">
            <v>103.63922734814935</v>
          </cell>
          <cell r="L48">
            <v>78211.29000000004</v>
          </cell>
        </row>
        <row r="49">
          <cell r="B49">
            <v>16204500</v>
          </cell>
          <cell r="C49">
            <v>4518496</v>
          </cell>
          <cell r="D49">
            <v>1496883</v>
          </cell>
          <cell r="G49">
            <v>5601147.61</v>
          </cell>
          <cell r="H49">
            <v>1282621.4000000004</v>
          </cell>
          <cell r="I49">
            <v>85.6861491512697</v>
          </cell>
          <cell r="J49">
            <v>-214261.59999999963</v>
          </cell>
          <cell r="K49">
            <v>123.96044192580895</v>
          </cell>
          <cell r="L49">
            <v>1082651.6100000003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2425226.16</v>
          </cell>
          <cell r="H50">
            <v>600173.5200000003</v>
          </cell>
          <cell r="I50">
            <v>117.86458132857827</v>
          </cell>
          <cell r="J50">
            <v>90967.52000000025</v>
          </cell>
          <cell r="K50">
            <v>134.7156271108109</v>
          </cell>
          <cell r="L50">
            <v>624970.1600000001</v>
          </cell>
        </row>
        <row r="51">
          <cell r="B51">
            <v>5192100</v>
          </cell>
          <cell r="C51">
            <v>1806599</v>
          </cell>
          <cell r="D51">
            <v>494385</v>
          </cell>
          <cell r="G51">
            <v>2079277.14</v>
          </cell>
          <cell r="H51">
            <v>528976.3799999999</v>
          </cell>
          <cell r="I51">
            <v>106.99685063260411</v>
          </cell>
          <cell r="J51">
            <v>34591.37999999989</v>
          </cell>
          <cell r="K51">
            <v>115.09345128609061</v>
          </cell>
          <cell r="L51">
            <v>272678.1399999999</v>
          </cell>
        </row>
        <row r="52">
          <cell r="B52">
            <v>8309364272</v>
          </cell>
          <cell r="C52">
            <v>2616625749</v>
          </cell>
          <cell r="D52">
            <v>750285728</v>
          </cell>
          <cell r="G52">
            <v>2717524042.849999</v>
          </cell>
          <cell r="H52">
            <v>652859972.8299999</v>
          </cell>
          <cell r="I52">
            <v>87.01484627333868</v>
          </cell>
          <cell r="J52">
            <v>-97670560.89000002</v>
          </cell>
          <cell r="K52">
            <v>103.85604605047396</v>
          </cell>
          <cell r="L52">
            <v>100898293.84999895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451880509.37</v>
      </c>
      <c r="F10" s="33">
        <f>'[1]вспомогат'!H10</f>
        <v>98794433.67000002</v>
      </c>
      <c r="G10" s="34">
        <f>'[1]вспомогат'!I10</f>
        <v>48.09583492404179</v>
      </c>
      <c r="H10" s="35">
        <f>'[1]вспомогат'!J10</f>
        <v>-106617186.32999998</v>
      </c>
      <c r="I10" s="36">
        <f>'[1]вспомогат'!K10</f>
        <v>82.34415725602491</v>
      </c>
      <c r="J10" s="37">
        <f>'[1]вспомогат'!L10</f>
        <v>-96890070.63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1318411594</v>
      </c>
      <c r="F12" s="38">
        <f>'[1]вспомогат'!H11</f>
        <v>315675993.41999996</v>
      </c>
      <c r="G12" s="39">
        <f>'[1]вспомогат'!I11</f>
        <v>97.56637101529901</v>
      </c>
      <c r="H12" s="35">
        <f>'[1]вспомогат'!J11</f>
        <v>-7874006.580000043</v>
      </c>
      <c r="I12" s="36">
        <f>'[1]вспомогат'!K11</f>
        <v>103.31610060379516</v>
      </c>
      <c r="J12" s="37">
        <f>'[1]вспомогат'!L11</f>
        <v>42316594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109375692.45</v>
      </c>
      <c r="F13" s="38">
        <f>'[1]вспомогат'!H12</f>
        <v>25901214.92</v>
      </c>
      <c r="G13" s="39">
        <f>'[1]вспомогат'!I12</f>
        <v>113.9908987597932</v>
      </c>
      <c r="H13" s="35">
        <f>'[1]вспомогат'!J12</f>
        <v>3179036.920000002</v>
      </c>
      <c r="I13" s="36">
        <f>'[1]вспомогат'!K12</f>
        <v>134.21634813120917</v>
      </c>
      <c r="J13" s="37">
        <f>'[1]вспомогат'!L12</f>
        <v>27883613.450000003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151247947.25</v>
      </c>
      <c r="F14" s="38">
        <f>'[1]вспомогат'!H13</f>
        <v>40179715.78</v>
      </c>
      <c r="G14" s="39">
        <f>'[1]вспомогат'!I13</f>
        <v>108.25691336287204</v>
      </c>
      <c r="H14" s="35">
        <f>'[1]вспомогат'!J13</f>
        <v>3064565.780000001</v>
      </c>
      <c r="I14" s="36">
        <f>'[1]вспомогат'!K13</f>
        <v>102.22989043172691</v>
      </c>
      <c r="J14" s="37">
        <f>'[1]вспомогат'!L13</f>
        <v>3299097.25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137354000</v>
      </c>
      <c r="D15" s="38">
        <f>'[1]вспомогат'!D14</f>
        <v>36252000</v>
      </c>
      <c r="E15" s="33">
        <f>'[1]вспомогат'!G14</f>
        <v>140338111.16</v>
      </c>
      <c r="F15" s="38">
        <f>'[1]вспомогат'!H14</f>
        <v>34488275.78999999</v>
      </c>
      <c r="G15" s="39">
        <f>'[1]вспомогат'!I14</f>
        <v>95.134822327044</v>
      </c>
      <c r="H15" s="35">
        <f>'[1]вспомогат'!J14</f>
        <v>-1763724.2100000083</v>
      </c>
      <c r="I15" s="36">
        <f>'[1]вспомогат'!K14</f>
        <v>102.17256953565239</v>
      </c>
      <c r="J15" s="37">
        <f>'[1]вспомогат'!L14</f>
        <v>2984111.1599999964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21487800</v>
      </c>
      <c r="D16" s="38">
        <f>'[1]вспомогат'!D15</f>
        <v>6604400</v>
      </c>
      <c r="E16" s="33">
        <f>'[1]вспомогат'!G15</f>
        <v>22049678.43</v>
      </c>
      <c r="F16" s="38">
        <f>'[1]вспомогат'!H15</f>
        <v>5460920.459999999</v>
      </c>
      <c r="G16" s="39">
        <f>'[1]вспомогат'!I15</f>
        <v>82.68609502755737</v>
      </c>
      <c r="H16" s="35">
        <f>'[1]вспомогат'!J15</f>
        <v>-1143479.540000001</v>
      </c>
      <c r="I16" s="36">
        <f>'[1]вспомогат'!K15</f>
        <v>102.61487183425014</v>
      </c>
      <c r="J16" s="37">
        <f>'[1]вспомогат'!L15</f>
        <v>561878.4299999997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1664377729</v>
      </c>
      <c r="D17" s="41">
        <f>SUM(D12:D16)</f>
        <v>426243728</v>
      </c>
      <c r="E17" s="41">
        <f>SUM(E12:E16)</f>
        <v>1741423023.2900002</v>
      </c>
      <c r="F17" s="41">
        <f>SUM(F12:F16)</f>
        <v>421706120.36999995</v>
      </c>
      <c r="G17" s="42">
        <f>F17/D17*100</f>
        <v>98.93544295624214</v>
      </c>
      <c r="H17" s="41">
        <f>SUM(H12:H16)</f>
        <v>-4537607.630000049</v>
      </c>
      <c r="I17" s="43">
        <f>E17/C17*100</f>
        <v>104.62907505595444</v>
      </c>
      <c r="J17" s="41">
        <f>SUM(J12:J16)</f>
        <v>77045294.28999999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8667115</v>
      </c>
      <c r="D18" s="45">
        <f>'[1]вспомогат'!D16</f>
        <v>2399040</v>
      </c>
      <c r="E18" s="44">
        <f>'[1]вспомогат'!G16</f>
        <v>10491686.9</v>
      </c>
      <c r="F18" s="45">
        <f>'[1]вспомогат'!H16</f>
        <v>2511536.04</v>
      </c>
      <c r="G18" s="46">
        <f>'[1]вспомогат'!I16</f>
        <v>104.6892106842737</v>
      </c>
      <c r="H18" s="47">
        <f>'[1]вспомогат'!J16</f>
        <v>112496.04000000004</v>
      </c>
      <c r="I18" s="48">
        <f>'[1]вспомогат'!K16</f>
        <v>121.05166367355227</v>
      </c>
      <c r="J18" s="49">
        <f>'[1]вспомогат'!L16</f>
        <v>1824571.9000000004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43796683</v>
      </c>
      <c r="D19" s="38">
        <f>'[1]вспомогат'!D17</f>
        <v>6024138</v>
      </c>
      <c r="E19" s="33">
        <f>'[1]вспомогат'!G17</f>
        <v>71272586.59</v>
      </c>
      <c r="F19" s="38">
        <f>'[1]вспомогат'!H17</f>
        <v>19233561.590000004</v>
      </c>
      <c r="G19" s="39">
        <f>'[1]вспомогат'!I17</f>
        <v>319.2749168428745</v>
      </c>
      <c r="H19" s="35">
        <f>'[1]вспомогат'!J17</f>
        <v>13209423.590000004</v>
      </c>
      <c r="I19" s="36">
        <f>'[1]вспомогат'!K17</f>
        <v>162.73512446136618</v>
      </c>
      <c r="J19" s="37">
        <f>'[1]вспомогат'!L17</f>
        <v>27475903.590000004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5108235</v>
      </c>
      <c r="D20" s="38">
        <f>'[1]вспомогат'!D18</f>
        <v>2072364</v>
      </c>
      <c r="E20" s="33">
        <f>'[1]вспомогат'!G18</f>
        <v>7731577.42</v>
      </c>
      <c r="F20" s="38">
        <f>'[1]вспомогат'!H18</f>
        <v>1960667.6600000001</v>
      </c>
      <c r="G20" s="39">
        <f>'[1]вспомогат'!I18</f>
        <v>94.61019685730886</v>
      </c>
      <c r="H20" s="35">
        <f>'[1]вспомогат'!J18</f>
        <v>-111696.33999999985</v>
      </c>
      <c r="I20" s="36">
        <f>'[1]вспомогат'!K18</f>
        <v>151.35516318258655</v>
      </c>
      <c r="J20" s="37">
        <f>'[1]вспомогат'!L18</f>
        <v>2623342.42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5291001.7</v>
      </c>
      <c r="F21" s="38">
        <f>'[1]вспомогат'!H19</f>
        <v>990684.9300000006</v>
      </c>
      <c r="G21" s="39">
        <f>'[1]вспомогат'!I19</f>
        <v>95.79406042650139</v>
      </c>
      <c r="H21" s="35">
        <f>'[1]вспомогат'!J19</f>
        <v>-43497.06999999937</v>
      </c>
      <c r="I21" s="36">
        <f>'[1]вспомогат'!K19</f>
        <v>139.8381171468276</v>
      </c>
      <c r="J21" s="37">
        <f>'[1]вспомогат'!L19</f>
        <v>1507339.7000000002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36132405.22</v>
      </c>
      <c r="F22" s="38">
        <f>'[1]вспомогат'!H20</f>
        <v>9282116.2</v>
      </c>
      <c r="G22" s="39">
        <f>'[1]вспомогат'!I20</f>
        <v>108.25771638559512</v>
      </c>
      <c r="H22" s="35">
        <f>'[1]вспомогат'!J20</f>
        <v>708024.1999999993</v>
      </c>
      <c r="I22" s="36">
        <f>'[1]вспомогат'!K20</f>
        <v>131.9987956870648</v>
      </c>
      <c r="J22" s="37">
        <f>'[1]вспомогат'!L20</f>
        <v>8759121.219999999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28080146.18</v>
      </c>
      <c r="F23" s="38">
        <f>'[1]вспомогат'!H21</f>
        <v>6494553.460000001</v>
      </c>
      <c r="G23" s="39">
        <f>'[1]вспомогат'!I21</f>
        <v>119.26546995111526</v>
      </c>
      <c r="H23" s="35">
        <f>'[1]вспомогат'!J21</f>
        <v>1049093.460000001</v>
      </c>
      <c r="I23" s="36">
        <f>'[1]вспомогат'!K21</f>
        <v>130.91264088304032</v>
      </c>
      <c r="J23" s="37">
        <f>'[1]вспомогат'!L21</f>
        <v>6630616.18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19111229</v>
      </c>
      <c r="D24" s="38">
        <f>'[1]вспомогат'!D22</f>
        <v>5507004</v>
      </c>
      <c r="E24" s="33">
        <f>'[1]вспомогат'!G22</f>
        <v>27992053.39</v>
      </c>
      <c r="F24" s="38">
        <f>'[1]вспомогат'!H22</f>
        <v>6489070.030000001</v>
      </c>
      <c r="G24" s="39">
        <f>'[1]вспомогат'!I22</f>
        <v>117.83303643868793</v>
      </c>
      <c r="H24" s="35">
        <f>'[1]вспомогат'!J22</f>
        <v>982066.0300000012</v>
      </c>
      <c r="I24" s="36">
        <f>'[1]вспомогат'!K22</f>
        <v>146.46914329790093</v>
      </c>
      <c r="J24" s="37">
        <f>'[1]вспомогат'!L22</f>
        <v>8880824.39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20125689.95</v>
      </c>
      <c r="F25" s="38">
        <f>'[1]вспомогат'!H23</f>
        <v>5189036.879999999</v>
      </c>
      <c r="G25" s="39">
        <f>'[1]вспомогат'!I23</f>
        <v>126.82415365826057</v>
      </c>
      <c r="H25" s="35">
        <f>'[1]вспомогат'!J23</f>
        <v>1097515.879999999</v>
      </c>
      <c r="I25" s="36">
        <f>'[1]вспомогат'!K23</f>
        <v>137.44936965660418</v>
      </c>
      <c r="J25" s="37">
        <f>'[1]вспомогат'!L23</f>
        <v>5483432.949999999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10871260.26</v>
      </c>
      <c r="F26" s="38">
        <f>'[1]вспомогат'!H24</f>
        <v>2578897.71</v>
      </c>
      <c r="G26" s="39">
        <f>'[1]вспомогат'!I24</f>
        <v>103.08581004916657</v>
      </c>
      <c r="H26" s="35">
        <f>'[1]вспомогат'!J24</f>
        <v>77197.70999999996</v>
      </c>
      <c r="I26" s="36">
        <f>'[1]вспомогат'!K24</f>
        <v>131.62834764307837</v>
      </c>
      <c r="J26" s="37">
        <f>'[1]вспомогат'!L24</f>
        <v>2612203.26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25482420</v>
      </c>
      <c r="D27" s="38">
        <f>'[1]вспомогат'!D25</f>
        <v>7702805</v>
      </c>
      <c r="E27" s="33">
        <f>'[1]вспомогат'!G25</f>
        <v>32339644</v>
      </c>
      <c r="F27" s="38">
        <f>'[1]вспомогат'!H25</f>
        <v>8362627.41</v>
      </c>
      <c r="G27" s="39">
        <f>'[1]вспомогат'!I25</f>
        <v>108.56600173573135</v>
      </c>
      <c r="H27" s="35">
        <f>'[1]вспомогат'!J25</f>
        <v>659822.4100000001</v>
      </c>
      <c r="I27" s="36">
        <f>'[1]вспомогат'!K25</f>
        <v>126.90962632277467</v>
      </c>
      <c r="J27" s="37">
        <f>'[1]вспомогат'!L25</f>
        <v>6857224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16494036</v>
      </c>
      <c r="D28" s="38">
        <f>'[1]вспомогат'!D26</f>
        <v>6911305</v>
      </c>
      <c r="E28" s="33">
        <f>'[1]вспомогат'!G26</f>
        <v>17986579.39</v>
      </c>
      <c r="F28" s="38">
        <f>'[1]вспомогат'!H26</f>
        <v>4854589.6000000015</v>
      </c>
      <c r="G28" s="39">
        <f>'[1]вспомогат'!I26</f>
        <v>70.24128728221373</v>
      </c>
      <c r="H28" s="35">
        <f>'[1]вспомогат'!J26</f>
        <v>-2056715.3999999985</v>
      </c>
      <c r="I28" s="36">
        <f>'[1]вспомогат'!K26</f>
        <v>109.04898831310905</v>
      </c>
      <c r="J28" s="37">
        <f>'[1]вспомогат'!L26</f>
        <v>1492543.3900000006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10776497</v>
      </c>
      <c r="D29" s="38">
        <f>'[1]вспомогат'!D27</f>
        <v>3663737</v>
      </c>
      <c r="E29" s="33">
        <f>'[1]вспомогат'!G27</f>
        <v>15045847.27</v>
      </c>
      <c r="F29" s="38">
        <f>'[1]вспомогат'!H27</f>
        <v>3508524.869999999</v>
      </c>
      <c r="G29" s="39">
        <f>'[1]вспомогат'!I27</f>
        <v>95.76355699112679</v>
      </c>
      <c r="H29" s="35">
        <f>'[1]вспомогат'!J27</f>
        <v>-155212.13000000082</v>
      </c>
      <c r="I29" s="36">
        <f>'[1]вспомогат'!K27</f>
        <v>139.61723619465582</v>
      </c>
      <c r="J29" s="37">
        <f>'[1]вспомогат'!L27</f>
        <v>4269350.27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15043370</v>
      </c>
      <c r="D30" s="38">
        <f>'[1]вспомогат'!D28</f>
        <v>4157136</v>
      </c>
      <c r="E30" s="33">
        <f>'[1]вспомогат'!G28</f>
        <v>18183775.77</v>
      </c>
      <c r="F30" s="38">
        <f>'[1]вспомогат'!H28</f>
        <v>4158308.76</v>
      </c>
      <c r="G30" s="39">
        <f>'[1]вспомогат'!I28</f>
        <v>100.02821076818272</v>
      </c>
      <c r="H30" s="35">
        <f>'[1]вспомогат'!J28</f>
        <v>1172.7599999997765</v>
      </c>
      <c r="I30" s="36">
        <f>'[1]вспомогат'!K28</f>
        <v>120.8756799174653</v>
      </c>
      <c r="J30" s="37">
        <f>'[1]вспомогат'!L28</f>
        <v>3140405.7699999996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41366226</v>
      </c>
      <c r="D31" s="38">
        <f>'[1]вспомогат'!D29</f>
        <v>18017759</v>
      </c>
      <c r="E31" s="33">
        <f>'[1]вспомогат'!G29</f>
        <v>46256256.56</v>
      </c>
      <c r="F31" s="38">
        <f>'[1]вспомогат'!H29</f>
        <v>11186257.240000002</v>
      </c>
      <c r="G31" s="39">
        <f>'[1]вспомогат'!I29</f>
        <v>62.0846201794574</v>
      </c>
      <c r="H31" s="35">
        <f>'[1]вспомогат'!J29</f>
        <v>-6831501.759999998</v>
      </c>
      <c r="I31" s="36">
        <f>'[1]вспомогат'!K29</f>
        <v>111.82131181123461</v>
      </c>
      <c r="J31" s="37">
        <f>'[1]вспомогат'!L29</f>
        <v>4890030.560000002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17823572.47</v>
      </c>
      <c r="F32" s="38">
        <f>'[1]вспомогат'!H30</f>
        <v>4297905.659999998</v>
      </c>
      <c r="G32" s="39">
        <f>'[1]вспомогат'!I30</f>
        <v>156.05147197384025</v>
      </c>
      <c r="H32" s="35">
        <f>'[1]вспомогат'!J30</f>
        <v>1543746.6599999983</v>
      </c>
      <c r="I32" s="36">
        <f>'[1]вспомогат'!K30</f>
        <v>163.39580705154526</v>
      </c>
      <c r="J32" s="37">
        <f>'[1]вспомогат'!L30</f>
        <v>6915353.469999999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8793080</v>
      </c>
      <c r="D33" s="38">
        <f>'[1]вспомогат'!D31</f>
        <v>2721644</v>
      </c>
      <c r="E33" s="33">
        <f>'[1]вспомогат'!G31</f>
        <v>8630223.06</v>
      </c>
      <c r="F33" s="38">
        <f>'[1]вспомогат'!H31</f>
        <v>2350018.9400000004</v>
      </c>
      <c r="G33" s="39">
        <f>'[1]вспомогат'!I31</f>
        <v>86.34556687061205</v>
      </c>
      <c r="H33" s="35">
        <f>'[1]вспомогат'!J31</f>
        <v>-371625.0599999996</v>
      </c>
      <c r="I33" s="36">
        <f>'[1]вспомогат'!K31</f>
        <v>98.14789652772407</v>
      </c>
      <c r="J33" s="37">
        <f>'[1]вспомогат'!L31</f>
        <v>-162856.93999999948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9347375.51</v>
      </c>
      <c r="F34" s="38">
        <f>'[1]вспомогат'!H32</f>
        <v>2545454.9299999997</v>
      </c>
      <c r="G34" s="39">
        <f>'[1]вспомогат'!I32</f>
        <v>143.8736833954225</v>
      </c>
      <c r="H34" s="35">
        <f>'[1]вспомогат'!J32</f>
        <v>776225.9299999997</v>
      </c>
      <c r="I34" s="36">
        <f>'[1]вспомогат'!K32</f>
        <v>142.84917111992186</v>
      </c>
      <c r="J34" s="37">
        <f>'[1]вспомогат'!L32</f>
        <v>2803847.51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14360653.3</v>
      </c>
      <c r="F35" s="38">
        <f>'[1]вспомогат'!H33</f>
        <v>3867515.7200000007</v>
      </c>
      <c r="G35" s="39">
        <f>'[1]вспомогат'!I33</f>
        <v>125.94107707432336</v>
      </c>
      <c r="H35" s="35">
        <f>'[1]вспомогат'!J33</f>
        <v>796622.7200000007</v>
      </c>
      <c r="I35" s="36">
        <f>'[1]вспомогат'!K33</f>
        <v>131.68816176366076</v>
      </c>
      <c r="J35" s="37">
        <f>'[1]вспомогат'!L33</f>
        <v>3455608.3000000007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14166410.48</v>
      </c>
      <c r="F36" s="38">
        <f>'[1]вспомогат'!H34</f>
        <v>4099480.66</v>
      </c>
      <c r="G36" s="39">
        <f>'[1]вспомогат'!I34</f>
        <v>115.1717445110902</v>
      </c>
      <c r="H36" s="35">
        <f>'[1]вспомогат'!J34</f>
        <v>540030.6600000001</v>
      </c>
      <c r="I36" s="36">
        <f>'[1]вспомогат'!K34</f>
        <v>133.80898230289108</v>
      </c>
      <c r="J36" s="37">
        <f>'[1]вспомогат'!L34</f>
        <v>3579370.4800000004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32349088.84</v>
      </c>
      <c r="F37" s="38">
        <f>'[1]вспомогат'!H35</f>
        <v>8418945.780000001</v>
      </c>
      <c r="G37" s="39">
        <f>'[1]вспомогат'!I35</f>
        <v>121.69794488300865</v>
      </c>
      <c r="H37" s="35">
        <f>'[1]вспомогат'!J35</f>
        <v>1501042.7800000012</v>
      </c>
      <c r="I37" s="36">
        <f>'[1]вспомогат'!K35</f>
        <v>126.34433115879567</v>
      </c>
      <c r="J37" s="37">
        <f>'[1]вспомогат'!L35</f>
        <v>6745178.84</v>
      </c>
    </row>
    <row r="38" spans="1:10" ht="18.75" customHeight="1">
      <c r="A38" s="51" t="s">
        <v>40</v>
      </c>
      <c r="B38" s="41">
        <f>SUM(B18:B37)</f>
        <v>1301397182</v>
      </c>
      <c r="C38" s="41">
        <f>SUM(C18:C37)</f>
        <v>334694423</v>
      </c>
      <c r="D38" s="41">
        <f>SUM(D18:D37)</f>
        <v>98895521</v>
      </c>
      <c r="E38" s="41">
        <f>SUM(E18:E37)</f>
        <v>444477834.25999993</v>
      </c>
      <c r="F38" s="41">
        <f>SUM(F18:F37)</f>
        <v>112379754.07000002</v>
      </c>
      <c r="G38" s="42">
        <f>F38/D38*100</f>
        <v>113.63482686945956</v>
      </c>
      <c r="H38" s="41">
        <f>SUM(H18:H37)</f>
        <v>13484233.070000006</v>
      </c>
      <c r="I38" s="43">
        <f>E38/C38*100</f>
        <v>132.80108771337368</v>
      </c>
      <c r="J38" s="41">
        <f>SUM(J18:J37)</f>
        <v>109783411.25999999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3590322.17</v>
      </c>
      <c r="F39" s="38">
        <f>'[1]вспомогат'!H36</f>
        <v>940976.4499999997</v>
      </c>
      <c r="G39" s="39">
        <f>'[1]вспомогат'!I36</f>
        <v>93.84108347777175</v>
      </c>
      <c r="H39" s="35">
        <f>'[1]вспомогат'!J36</f>
        <v>-61757.55000000028</v>
      </c>
      <c r="I39" s="36">
        <f>'[1]вспомогат'!K36</f>
        <v>95.80367319416274</v>
      </c>
      <c r="J39" s="37">
        <f>'[1]вспомогат'!L36</f>
        <v>-157260.83000000007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9860994</v>
      </c>
      <c r="D40" s="38">
        <f>'[1]вспомогат'!D37</f>
        <v>2323800</v>
      </c>
      <c r="E40" s="33">
        <f>'[1]вспомогат'!G37</f>
        <v>10029735.19</v>
      </c>
      <c r="F40" s="38">
        <f>'[1]вспомогат'!H37</f>
        <v>2334657.2799999993</v>
      </c>
      <c r="G40" s="39">
        <f>'[1]вспомогат'!I37</f>
        <v>100.4672209312333</v>
      </c>
      <c r="H40" s="35">
        <f>'[1]вспомогат'!J37</f>
        <v>10857.27999999933</v>
      </c>
      <c r="I40" s="36">
        <f>'[1]вспомогат'!K37</f>
        <v>101.71119858707955</v>
      </c>
      <c r="J40" s="37">
        <f>'[1]вспомогат'!L37</f>
        <v>168741.18999999948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4777548.12</v>
      </c>
      <c r="F41" s="38">
        <f>'[1]вспомогат'!H38</f>
        <v>1251817.1100000003</v>
      </c>
      <c r="G41" s="39">
        <f>'[1]вспомогат'!I38</f>
        <v>88.38231855325532</v>
      </c>
      <c r="H41" s="35">
        <f>'[1]вспомогат'!J38</f>
        <v>-164548.88999999966</v>
      </c>
      <c r="I41" s="36">
        <f>'[1]вспомогат'!K38</f>
        <v>113.37866978910711</v>
      </c>
      <c r="J41" s="37">
        <f>'[1]вспомогат'!L38</f>
        <v>563750.1200000001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3758656.45</v>
      </c>
      <c r="F42" s="38">
        <f>'[1]вспомогат'!H39</f>
        <v>1003925.2800000003</v>
      </c>
      <c r="G42" s="39">
        <f>'[1]вспомогат'!I39</f>
        <v>59.788561430172614</v>
      </c>
      <c r="H42" s="35">
        <f>'[1]вспомогат'!J39</f>
        <v>-675200.7199999997</v>
      </c>
      <c r="I42" s="36">
        <f>'[1]вспомогат'!K39</f>
        <v>85.95114469079114</v>
      </c>
      <c r="J42" s="37">
        <f>'[1]вспомогат'!L39</f>
        <v>-614358.5499999998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4670748.47</v>
      </c>
      <c r="F43" s="38">
        <f>'[1]вспомогат'!H40</f>
        <v>1055740.8699999996</v>
      </c>
      <c r="G43" s="39">
        <f>'[1]вспомогат'!I40</f>
        <v>139.7171977708578</v>
      </c>
      <c r="H43" s="35">
        <f>'[1]вспомогат'!J40</f>
        <v>300113.86999999965</v>
      </c>
      <c r="I43" s="36">
        <f>'[1]вспомогат'!K40</f>
        <v>218.75044059207704</v>
      </c>
      <c r="J43" s="37">
        <f>'[1]вспомогат'!L40</f>
        <v>2535553.4699999997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4369521.84</v>
      </c>
      <c r="F44" s="38">
        <f>'[1]вспомогат'!H41</f>
        <v>1200684.33</v>
      </c>
      <c r="G44" s="39">
        <f>'[1]вспомогат'!I41</f>
        <v>171.50183259534353</v>
      </c>
      <c r="H44" s="35">
        <f>'[1]вспомогат'!J41</f>
        <v>500584.3300000001</v>
      </c>
      <c r="I44" s="36">
        <f>'[1]вспомогат'!K41</f>
        <v>158.7185557573556</v>
      </c>
      <c r="J44" s="37">
        <f>'[1]вспомогат'!L41</f>
        <v>1616521.8399999999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7904691.32</v>
      </c>
      <c r="F45" s="38">
        <f>'[1]вспомогат'!H42</f>
        <v>1617911.8500000006</v>
      </c>
      <c r="G45" s="39">
        <f>'[1]вспомогат'!I42</f>
        <v>80.14908393225501</v>
      </c>
      <c r="H45" s="35">
        <f>'[1]вспомогат'!J42</f>
        <v>-400716.14999999944</v>
      </c>
      <c r="I45" s="36">
        <f>'[1]вспомогат'!K42</f>
        <v>108.79946518948707</v>
      </c>
      <c r="J45" s="37">
        <f>'[1]вспомогат'!L42</f>
        <v>639314.3200000003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12618272.87</v>
      </c>
      <c r="F46" s="38">
        <f>'[1]вспомогат'!H43</f>
        <v>3211196.2799999993</v>
      </c>
      <c r="G46" s="39">
        <f>'[1]вспомогат'!I43</f>
        <v>116.24820642623955</v>
      </c>
      <c r="H46" s="35">
        <f>'[1]вспомогат'!J43</f>
        <v>448834.27999999933</v>
      </c>
      <c r="I46" s="36">
        <f>'[1]вспомогат'!K43</f>
        <v>122.71162186576954</v>
      </c>
      <c r="J46" s="37">
        <f>'[1]вспомогат'!L43</f>
        <v>2335405.869999999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5994028.52</v>
      </c>
      <c r="F47" s="38">
        <f>'[1]вспомогат'!H44</f>
        <v>1780978.0499999998</v>
      </c>
      <c r="G47" s="39">
        <f>'[1]вспомогат'!I44</f>
        <v>143.17464547559325</v>
      </c>
      <c r="H47" s="35">
        <f>'[1]вспомогат'!J44</f>
        <v>537058.0499999998</v>
      </c>
      <c r="I47" s="36">
        <f>'[1]вспомогат'!K44</f>
        <v>106.0068216143945</v>
      </c>
      <c r="J47" s="37">
        <f>'[1]вспомогат'!L44</f>
        <v>339648.51999999955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5165002.19</v>
      </c>
      <c r="F48" s="38">
        <f>'[1]вспомогат'!H45</f>
        <v>955968.7800000003</v>
      </c>
      <c r="G48" s="39">
        <f>'[1]вспомогат'!I45</f>
        <v>73.44679389664871</v>
      </c>
      <c r="H48" s="35">
        <f>'[1]вспомогат'!J45</f>
        <v>-345611.21999999974</v>
      </c>
      <c r="I48" s="36">
        <f>'[1]вспомогат'!K45</f>
        <v>99.58189484310606</v>
      </c>
      <c r="J48" s="37">
        <f>'[1]вспомогат'!L45</f>
        <v>-21685.80999999959</v>
      </c>
    </row>
    <row r="49" spans="1:10" ht="14.25" customHeight="1">
      <c r="A49" s="53" t="s">
        <v>51</v>
      </c>
      <c r="B49" s="33">
        <f>'[1]вспомогат'!B46</f>
        <v>5442005</v>
      </c>
      <c r="C49" s="33">
        <f>'[1]вспомогат'!C46</f>
        <v>1706380</v>
      </c>
      <c r="D49" s="38">
        <f>'[1]вспомогат'!D46</f>
        <v>968823</v>
      </c>
      <c r="E49" s="33">
        <f>'[1]вспомогат'!G46</f>
        <v>2278351.97</v>
      </c>
      <c r="F49" s="38">
        <f>'[1]вспомогат'!H46</f>
        <v>678245.4400000002</v>
      </c>
      <c r="G49" s="39">
        <f>'[1]вспомогат'!I46</f>
        <v>70.00715713809439</v>
      </c>
      <c r="H49" s="35">
        <f>'[1]вспомогат'!J46</f>
        <v>-290577.5599999998</v>
      </c>
      <c r="I49" s="36">
        <f>'[1]вспомогат'!K46</f>
        <v>133.51961286466087</v>
      </c>
      <c r="J49" s="37">
        <f>'[1]вспомогат'!L46</f>
        <v>571971.9700000002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2252816.62</v>
      </c>
      <c r="F50" s="38">
        <f>'[1]вспомогат'!H47</f>
        <v>964201.7400000002</v>
      </c>
      <c r="G50" s="39">
        <f>'[1]вспомогат'!I47</f>
        <v>247.32190008131192</v>
      </c>
      <c r="H50" s="35">
        <f>'[1]вспомогат'!J47</f>
        <v>574344.7400000002</v>
      </c>
      <c r="I50" s="36">
        <f>'[1]вспомогат'!K47</f>
        <v>169.47760238506672</v>
      </c>
      <c r="J50" s="37">
        <f>'[1]вспомогат'!L47</f>
        <v>923545.6200000001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2149118</v>
      </c>
      <c r="D51" s="38">
        <f>'[1]вспомогат'!D48</f>
        <v>671462</v>
      </c>
      <c r="E51" s="33">
        <f>'[1]вспомогат'!G48</f>
        <v>2227329.29</v>
      </c>
      <c r="F51" s="38">
        <f>'[1]вспомогат'!H48</f>
        <v>571589.96</v>
      </c>
      <c r="G51" s="39">
        <f>'[1]вспомогат'!I48</f>
        <v>85.1261813773527</v>
      </c>
      <c r="H51" s="35">
        <f>'[1]вспомогат'!J48</f>
        <v>-99872.04000000004</v>
      </c>
      <c r="I51" s="36">
        <f>'[1]вспомогат'!K48</f>
        <v>103.63922734814935</v>
      </c>
      <c r="J51" s="37">
        <f>'[1]вспомогат'!L48</f>
        <v>78211.29000000004</v>
      </c>
    </row>
    <row r="52" spans="1:10" ht="14.25" customHeight="1">
      <c r="A52" s="53" t="s">
        <v>54</v>
      </c>
      <c r="B52" s="33">
        <f>'[1]вспомогат'!B49</f>
        <v>16204500</v>
      </c>
      <c r="C52" s="33">
        <f>'[1]вспомогат'!C49</f>
        <v>4518496</v>
      </c>
      <c r="D52" s="38">
        <f>'[1]вспомогат'!D49</f>
        <v>1496883</v>
      </c>
      <c r="E52" s="33">
        <f>'[1]вспомогат'!G49</f>
        <v>5601147.61</v>
      </c>
      <c r="F52" s="38">
        <f>'[1]вспомогат'!H49</f>
        <v>1282621.4000000004</v>
      </c>
      <c r="G52" s="39">
        <f>'[1]вспомогат'!I49</f>
        <v>85.6861491512697</v>
      </c>
      <c r="H52" s="35">
        <f>'[1]вспомогат'!J49</f>
        <v>-214261.59999999963</v>
      </c>
      <c r="I52" s="36">
        <f>'[1]вспомогат'!K49</f>
        <v>123.96044192580895</v>
      </c>
      <c r="J52" s="37">
        <f>'[1]вспомогат'!L49</f>
        <v>1082651.6100000003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2425226.16</v>
      </c>
      <c r="F53" s="38">
        <f>'[1]вспомогат'!H50</f>
        <v>600173.5200000003</v>
      </c>
      <c r="G53" s="39">
        <f>'[1]вспомогат'!I50</f>
        <v>117.86458132857827</v>
      </c>
      <c r="H53" s="35">
        <f>'[1]вспомогат'!J50</f>
        <v>90967.52000000025</v>
      </c>
      <c r="I53" s="36">
        <f>'[1]вспомогат'!K50</f>
        <v>134.7156271108109</v>
      </c>
      <c r="J53" s="37">
        <f>'[1]вспомогат'!L50</f>
        <v>624970.1600000001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1806599</v>
      </c>
      <c r="D54" s="38">
        <f>'[1]вспомогат'!D51</f>
        <v>494385</v>
      </c>
      <c r="E54" s="33">
        <f>'[1]вспомогат'!G51</f>
        <v>2079277.14</v>
      </c>
      <c r="F54" s="38">
        <f>'[1]вспомогат'!H51</f>
        <v>528976.3799999999</v>
      </c>
      <c r="G54" s="39">
        <f>'[1]вспомогат'!I51</f>
        <v>106.99685063260411</v>
      </c>
      <c r="H54" s="35">
        <f>'[1]вспомогат'!J51</f>
        <v>34591.37999999989</v>
      </c>
      <c r="I54" s="36">
        <f>'[1]вспомогат'!K51</f>
        <v>115.09345128609061</v>
      </c>
      <c r="J54" s="37">
        <f>'[1]вспомогат'!L51</f>
        <v>272678.1399999999</v>
      </c>
    </row>
    <row r="55" spans="1:10" ht="15" customHeight="1">
      <c r="A55" s="51" t="s">
        <v>57</v>
      </c>
      <c r="B55" s="41">
        <f>SUM(B39:B54)</f>
        <v>241095997</v>
      </c>
      <c r="C55" s="41">
        <f>SUM(C39:C54)</f>
        <v>68783017</v>
      </c>
      <c r="D55" s="41">
        <f>SUM(D39:D54)</f>
        <v>19734859</v>
      </c>
      <c r="E55" s="41">
        <f>SUM(E39:E54)</f>
        <v>79742675.93</v>
      </c>
      <c r="F55" s="41">
        <f>SUM(F39:F54)</f>
        <v>19979664.72</v>
      </c>
      <c r="G55" s="42">
        <f>F55/D55*100</f>
        <v>101.24047362081481</v>
      </c>
      <c r="H55" s="41">
        <f>SUM(H39:H54)</f>
        <v>244805.7200000002</v>
      </c>
      <c r="I55" s="43">
        <f>E55/C55*100</f>
        <v>115.93366997844832</v>
      </c>
      <c r="J55" s="41">
        <f>SUM(J39:J54)</f>
        <v>10959658.93</v>
      </c>
    </row>
    <row r="56" spans="1:10" ht="15.75" customHeight="1">
      <c r="A56" s="54" t="s">
        <v>58</v>
      </c>
      <c r="B56" s="55">
        <f>'[1]вспомогат'!B52</f>
        <v>8309364272</v>
      </c>
      <c r="C56" s="55">
        <f>'[1]вспомогат'!C52</f>
        <v>2616625749</v>
      </c>
      <c r="D56" s="55">
        <f>'[1]вспомогат'!D52</f>
        <v>750285728</v>
      </c>
      <c r="E56" s="55">
        <f>'[1]вспомогат'!G52</f>
        <v>2717524042.849999</v>
      </c>
      <c r="F56" s="55">
        <f>'[1]вспомогат'!H52</f>
        <v>652859972.8299999</v>
      </c>
      <c r="G56" s="56">
        <f>'[1]вспомогат'!I52</f>
        <v>87.01484627333868</v>
      </c>
      <c r="H56" s="55">
        <f>'[1]вспомогат'!J52</f>
        <v>-97670560.89000002</v>
      </c>
      <c r="I56" s="56">
        <f>'[1]вспомогат'!K52</f>
        <v>103.85604605047396</v>
      </c>
      <c r="J56" s="55">
        <f>'[1]вспомогат'!L52</f>
        <v>100898293.84999895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27.04.2017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2017-04-28T05:22:04Z</dcterms:created>
  <dcterms:modified xsi:type="dcterms:W3CDTF">2017-04-28T05:22:39Z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