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27555" windowHeight="1306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'виконання'!$A$5:$J$59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<sst xmlns="http://schemas.openxmlformats.org/spreadsheetml/2006/main" count="64" uniqueCount="59">
  <si>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</si>
  <si>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</si>
  <si>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</si>
  <si>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</si>
  <si>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</si>
  <si>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</si>
  <si>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</si>
  <si>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</si>
  <si>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</si>
  <si>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</si>
  <si>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</si>
  <si>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</si>
  <si>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</si>
  <si>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</si>
  <si>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</si>
  <si>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</si>
  <si>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</si>
  <si>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</si>
  <si>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</si>
  <si>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</si>
  <si>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</si>
  <si>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</si>
  <si>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</si>
  <si>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</si>
  <si>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</si>
  <si>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</si>
  <si>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</si>
  <si>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</si>
  <si>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</si>
  <si>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</si>
  <si>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</si>
  <si>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</si>
  <si>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</si>
  <si>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</si>
  <si>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</si>
  <si>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</si>
  <si>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</si>
  <si>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</si>
  <si>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</si>
  <si>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</si>
  <si>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</si>
  <si>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отг. Берестівська (Бердянський район)</t>
  </si>
  <si>
    <t>бюджет отг. Веселівська (Веселівський район)</t>
  </si>
  <si>
    <t>бюджет отг. Комиш-Зорянська (Більмацький район)</t>
  </si>
  <si>
    <t>бюджет отг. Преображенська (Оріхівський район)</t>
  </si>
  <si>
    <t>бюджет отг. Смирновська (Більмацький район)</t>
  </si>
  <si>
    <t>бюджет отг. Воскресенська (Пологівський район)</t>
  </si>
  <si>
    <t>Бюджет отг Долинська (Запорізький район)</t>
  </si>
  <si>
    <t>Бюджет отг Приморська (Приморський район)</t>
  </si>
  <si>
    <t>Бюджет отг Комишуваська (Оріхівський район)</t>
  </si>
  <si>
    <t>Бюджет отг Біленьківська (Запорізький район)</t>
  </si>
  <si>
    <t>Бюджет отг Ботіївська (Приазовський район)</t>
  </si>
  <si>
    <t>Бюджет отг Гірсівська (Приазовський район)</t>
  </si>
  <si>
    <t>Бюджет отг Малотокмачанська (Оріхівський район)</t>
  </si>
  <si>
    <t>Бюджет отг Осипенківська (Бердянський район)</t>
  </si>
  <si>
    <t>Бюджет отг Остриківська (Токмацький район)</t>
  </si>
  <si>
    <t>Бюджет отг Таврійська (Оріхівський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</si>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</sst>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2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* #,##0_р_._-;\-* #,##0_р_._-;_-* &quot;-&quot;_р_._-;_-@_-"/>
    <numFmt numFmtId="165" formatCode="_-* #,##0\ &quot;грн.&quot;_-;\-* #,##0\ &quot;грн.&quot;_-;_-* &quot;-&quot;\ &quot;грн.&quot;_-;_-@_-"/>
    <numFmt numFmtId="166" formatCode="_-* #,##0\ _г_р_н_._-;\-* #,##0\ _г_р_н_._-;_-* &quot;-&quot;\ _г_р_н_._-;_-@_-"/>
    <numFmt numFmtId="167" formatCode="_-* #,##0.00\ &quot;грн.&quot;_-;\-* #,##0.00\ &quot;грн.&quot;_-;_-* &quot;-&quot;??\ &quot;грн.&quot;_-;_-@_-"/>
    <numFmt numFmtId="168" formatCode="_-* #,##0.00\ _г_р_н_._-;\-* #,##0.00\ _г_р_н_._-;_-* &quot;-&quot;??\ _г_р_н_._-;_-@_-"/>
    <numFmt numFmtId="169" formatCode="#,##0.0_);\-#,##0.0"/>
    <numFmt numFmtId="170" formatCode="0.0"/>
    <numFmt numFmtId="171" formatCode="#,##0.0"/>
    <numFmt numFmtId="172" formatCode="_-* #,##0.00\ _р_._-;\-* #,##0.00\ _р_._-;_-* &quot;-&quot;??\ _р_._-;_-@_-"/>
    <numFmt numFmtId="173" formatCode="\$#.00"/>
    <numFmt numFmtId="174" formatCode="#.00"/>
    <numFmt numFmtId="175" formatCode="%#.00"/>
    <numFmt numFmtId="176" formatCode="#."/>
    <numFmt numFmtId="177" formatCode="#,##0_);\-#,##0"/>
    <numFmt numFmtId="178" formatCode="#,##0.00_);\-#,##0.00"/>
  </numFmts>
  <fonts count="43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i/>
      <sz val="1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7.5"/>
      <color indexed="12"/>
      <name val="Arial Cyr"/>
      <family val="0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sz val="18"/>
      <color indexed="54"/>
      <name val="Calibri Light"/>
      <family val="2"/>
    </font>
    <font>
      <sz val="11"/>
      <color indexed="60"/>
      <name val="Times New Roman"/>
      <family val="2"/>
    </font>
    <font>
      <u val="single"/>
      <sz val="7.5"/>
      <color indexed="36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0"/>
      <name val="Arial Cyr"/>
      <family val="0"/>
    </font>
    <font>
      <sz val="11"/>
      <color indexed="17"/>
      <name val="Times New Roman"/>
      <family val="2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3" fillId="0" borderId="0">
      <alignment/>
      <protection locked="0"/>
    </xf>
    <xf numFmtId="174" fontId="3" fillId="0" borderId="0">
      <alignment/>
      <protection locked="0"/>
    </xf>
    <xf numFmtId="4" fontId="3" fillId="0" borderId="0">
      <alignment/>
      <protection locked="0"/>
    </xf>
    <xf numFmtId="174" fontId="3" fillId="0" borderId="0">
      <alignment/>
      <protection locked="0"/>
    </xf>
    <xf numFmtId="173" fontId="3" fillId="0" borderId="0">
      <alignment/>
      <protection locked="0"/>
    </xf>
    <xf numFmtId="0" fontId="3" fillId="0" borderId="0">
      <alignment/>
      <protection locked="0"/>
    </xf>
    <xf numFmtId="176" fontId="3" fillId="0" borderId="1">
      <alignment/>
      <protection locked="0"/>
    </xf>
    <xf numFmtId="176" fontId="4" fillId="0" borderId="0">
      <alignment/>
      <protection locked="0"/>
    </xf>
    <xf numFmtId="176" fontId="4" fillId="0" borderId="0">
      <alignment/>
      <protection locked="0"/>
    </xf>
    <xf numFmtId="0" fontId="3" fillId="0" borderId="1">
      <alignment/>
      <protection locked="0"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3" fillId="0" borderId="0">
      <alignment/>
      <protection locked="0"/>
    </xf>
    <xf numFmtId="0" fontId="3" fillId="0" borderId="0">
      <alignment/>
      <protection locked="0"/>
    </xf>
    <xf numFmtId="0" fontId="7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7" fillId="0" borderId="0">
      <alignment/>
      <protection locked="0"/>
    </xf>
    <xf numFmtId="0" fontId="8" fillId="0" borderId="0">
      <alignment/>
      <protection/>
    </xf>
    <xf numFmtId="0" fontId="9" fillId="0" borderId="0">
      <alignment/>
      <protection/>
    </xf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10" fillId="3" borderId="2" applyNumberFormat="0" applyAlignment="0" applyProtection="0"/>
    <xf numFmtId="0" fontId="11" fillId="9" borderId="3" applyNumberFormat="0" applyAlignment="0" applyProtection="0"/>
    <xf numFmtId="0" fontId="12" fillId="9" borderId="2" applyNumberFormat="0" applyAlignment="0" applyProtection="0"/>
    <xf numFmtId="0" fontId="13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14" borderId="8" applyNumberFormat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5" borderId="9" applyNumberFormat="0" applyFont="0" applyAlignment="0" applyProtection="0"/>
    <xf numFmtId="9" fontId="1" fillId="0" borderId="0" applyFont="0" applyFill="0" applyBorder="0" applyAlignment="0" applyProtection="0"/>
    <xf numFmtId="0" fontId="24" fillId="0" borderId="10" applyNumberFormat="0" applyFill="0" applyAlignment="0" applyProtection="0"/>
    <xf numFmtId="0" fontId="25" fillId="0" borderId="0" applyNumberFormat="0" applyFill="0" applyBorder="0" applyAlignment="0" applyProtection="0"/>
    <xf numFmtId="164" fontId="26" fillId="0" borderId="0" applyFont="0" applyFill="0" applyBorder="0" applyAlignment="0" applyProtection="0"/>
    <xf numFmtId="172" fontId="8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7" fillId="7" borderId="0" applyNumberFormat="0" applyBorder="0" applyAlignment="0" applyProtection="0"/>
    <xf numFmtId="175" fontId="3" fillId="0" borderId="0">
      <alignment/>
      <protection locked="0"/>
    </xf>
  </cellStyleXfs>
  <cellXfs count="61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29" fillId="0" borderId="0" xfId="0" applyNumberFormat="1" applyFont="1" applyFill="1" applyBorder="1" applyAlignment="1" applyProtection="1">
      <alignment/>
      <protection/>
    </xf>
    <xf numFmtId="0" fontId="30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0" fillId="0" borderId="14" xfId="0" applyNumberFormat="1" applyFill="1" applyBorder="1" applyAlignment="1" applyProtection="1">
      <alignment/>
      <protection/>
    </xf>
    <xf numFmtId="0" fontId="30" fillId="0" borderId="11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 wrapText="1"/>
    </xf>
    <xf numFmtId="0" fontId="29" fillId="0" borderId="16" xfId="0" applyNumberFormat="1" applyFont="1" applyFill="1" applyBorder="1" applyAlignment="1" applyProtection="1">
      <alignment/>
      <protection/>
    </xf>
    <xf numFmtId="0" fontId="30" fillId="0" borderId="15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29" fillId="0" borderId="19" xfId="0" applyNumberFormat="1" applyFont="1" applyFill="1" applyBorder="1" applyAlignment="1" applyProtection="1">
      <alignment/>
      <protection/>
    </xf>
    <xf numFmtId="0" fontId="29" fillId="0" borderId="20" xfId="0" applyNumberFormat="1" applyFont="1" applyFill="1" applyBorder="1" applyAlignment="1" applyProtection="1">
      <alignment/>
      <protection/>
    </xf>
    <xf numFmtId="0" fontId="30" fillId="0" borderId="19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1" fillId="0" borderId="11" xfId="0" applyNumberFormat="1" applyFont="1" applyFill="1" applyBorder="1" applyAlignment="1" applyProtection="1">
      <alignment horizontal="center"/>
      <protection/>
    </xf>
    <xf numFmtId="0" fontId="31" fillId="0" borderId="12" xfId="0" applyNumberFormat="1" applyFont="1" applyFill="1" applyBorder="1" applyAlignment="1" applyProtection="1">
      <alignment horizontal="center"/>
      <protection/>
    </xf>
    <xf numFmtId="0" fontId="31" fillId="0" borderId="13" xfId="0" applyNumberFormat="1" applyFont="1" applyFill="1" applyBorder="1" applyAlignment="1" applyProtection="1">
      <alignment horizontal="center"/>
      <protection/>
    </xf>
    <xf numFmtId="0" fontId="0" fillId="0" borderId="22" xfId="0" applyNumberFormat="1" applyFill="1" applyBorder="1" applyAlignment="1" applyProtection="1">
      <alignment/>
      <protection/>
    </xf>
    <xf numFmtId="0" fontId="30" fillId="0" borderId="22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29" fillId="0" borderId="22" xfId="0" applyNumberFormat="1" applyFont="1" applyFill="1" applyBorder="1" applyAlignment="1" applyProtection="1">
      <alignment/>
      <protection/>
    </xf>
    <xf numFmtId="0" fontId="29" fillId="0" borderId="19" xfId="0" applyNumberFormat="1" applyFont="1" applyFill="1" applyBorder="1" applyAlignment="1" applyProtection="1">
      <alignment/>
      <protection/>
    </xf>
    <xf numFmtId="0" fontId="32" fillId="0" borderId="23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2" fillId="0" borderId="0" xfId="0" applyFont="1" applyAlignment="1">
      <alignment/>
    </xf>
    <xf numFmtId="3" fontId="33" fillId="0" borderId="0" xfId="0" applyNumberFormat="1" applyFont="1" applyAlignment="1">
      <alignment horizontal="right" vertical="center"/>
    </xf>
    <xf numFmtId="171" fontId="33" fillId="0" borderId="0" xfId="0" applyNumberFormat="1" applyFont="1" applyAlignment="1">
      <alignment horizontal="right" vertical="center"/>
    </xf>
    <xf numFmtId="3" fontId="31" fillId="0" borderId="0" xfId="0" applyNumberFormat="1" applyFont="1" applyFill="1" applyBorder="1" applyAlignment="1" applyProtection="1">
      <alignment horizontal="right" vertical="top"/>
      <protection/>
    </xf>
    <xf numFmtId="169" fontId="30" fillId="0" borderId="0" xfId="0" applyNumberFormat="1" applyFont="1" applyAlignment="1">
      <alignment horizontal="right" vertical="top"/>
    </xf>
    <xf numFmtId="3" fontId="30" fillId="0" borderId="0" xfId="0" applyNumberFormat="1" applyFont="1" applyAlignment="1">
      <alignment horizontal="right" vertical="top"/>
    </xf>
    <xf numFmtId="3" fontId="34" fillId="0" borderId="0" xfId="0" applyNumberFormat="1" applyFont="1" applyAlignment="1">
      <alignment horizontal="right" vertical="center"/>
    </xf>
    <xf numFmtId="170" fontId="31" fillId="0" borderId="0" xfId="0" applyNumberFormat="1" applyFont="1" applyFill="1" applyBorder="1" applyAlignment="1" applyProtection="1">
      <alignment horizontal="right" vertical="top"/>
      <protection/>
    </xf>
    <xf numFmtId="0" fontId="35" fillId="0" borderId="0" xfId="0" applyFont="1" applyAlignment="1">
      <alignment/>
    </xf>
    <xf numFmtId="3" fontId="36" fillId="0" borderId="0" xfId="0" applyNumberFormat="1" applyFont="1" applyAlignment="1">
      <alignment horizontal="right"/>
    </xf>
    <xf numFmtId="170" fontId="37" fillId="0" borderId="0" xfId="0" applyNumberFormat="1" applyFont="1" applyFill="1" applyBorder="1" applyAlignment="1" applyProtection="1">
      <alignment horizontal="right"/>
      <protection/>
    </xf>
    <xf numFmtId="169" fontId="38" fillId="0" borderId="0" xfId="0" applyNumberFormat="1" applyFont="1" applyAlignment="1">
      <alignment horizontal="right"/>
    </xf>
    <xf numFmtId="3" fontId="33" fillId="0" borderId="0" xfId="0" applyNumberFormat="1" applyFont="1" applyAlignment="1">
      <alignment horizontal="right"/>
    </xf>
    <xf numFmtId="3" fontId="34" fillId="0" borderId="0" xfId="0" applyNumberFormat="1" applyFont="1" applyAlignment="1">
      <alignment horizontal="right"/>
    </xf>
    <xf numFmtId="170" fontId="31" fillId="0" borderId="0" xfId="0" applyNumberFormat="1" applyFont="1" applyFill="1" applyBorder="1" applyAlignment="1" applyProtection="1">
      <alignment horizontal="right"/>
      <protection/>
    </xf>
    <xf numFmtId="3" fontId="31" fillId="0" borderId="0" xfId="0" applyNumberFormat="1" applyFont="1" applyFill="1" applyBorder="1" applyAlignment="1" applyProtection="1">
      <alignment horizontal="right"/>
      <protection/>
    </xf>
    <xf numFmtId="169" fontId="30" fillId="0" borderId="0" xfId="0" applyNumberFormat="1" applyFont="1" applyAlignment="1">
      <alignment horizontal="right"/>
    </xf>
    <xf numFmtId="3" fontId="30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35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40" fillId="0" borderId="0" xfId="0" applyNumberFormat="1" applyFont="1" applyFill="1" applyBorder="1" applyAlignment="1" applyProtection="1">
      <alignment/>
      <protection/>
    </xf>
    <xf numFmtId="3" fontId="41" fillId="0" borderId="0" xfId="0" applyNumberFormat="1" applyFont="1" applyFill="1" applyBorder="1" applyAlignment="1" applyProtection="1">
      <alignment/>
      <protection/>
    </xf>
    <xf numFmtId="171" fontId="41" fillId="0" borderId="0" xfId="0" applyNumberFormat="1" applyFont="1" applyFill="1" applyBorder="1" applyAlignment="1" applyProtection="1">
      <alignment/>
      <protection/>
    </xf>
    <xf numFmtId="3" fontId="34" fillId="0" borderId="0" xfId="0" applyNumberFormat="1" applyFont="1" applyFill="1" applyBorder="1" applyAlignment="1" applyProtection="1">
      <alignment horizontal="right" vertical="center"/>
      <protection/>
    </xf>
    <xf numFmtId="171" fontId="34" fillId="0" borderId="0" xfId="0" applyNumberFormat="1" applyFont="1" applyFill="1" applyBorder="1" applyAlignment="1" applyProtection="1">
      <alignment horizontal="right" vertical="center"/>
      <protection/>
    </xf>
    <xf numFmtId="3" fontId="30" fillId="0" borderId="0" xfId="0" applyNumberFormat="1" applyFont="1" applyAlignment="1">
      <alignment horizontal="center" vertical="center"/>
    </xf>
    <xf numFmtId="3" fontId="42" fillId="0" borderId="0" xfId="0" applyNumberFormat="1" applyFont="1" applyFill="1" applyBorder="1" applyAlignment="1" applyProtection="1">
      <alignment/>
      <protection/>
    </xf>
    <xf numFmtId="0" fontId="42" fillId="0" borderId="0" xfId="0" applyNumberFormat="1" applyFont="1" applyFill="1" applyBorder="1" applyAlignment="1" applyProtection="1">
      <alignment/>
      <protection/>
    </xf>
  </cellXfs>
  <cellStyles count="71">
    <cellStyle name="Normal" xfId="0"/>
    <cellStyle name="”€ќђќ‘ћ‚›‰" xfId="15"/>
    <cellStyle name="”€љ‘€ђћ‚ђќќ›‰" xfId="16"/>
    <cellStyle name="”ќђќ‘ћ‚›‰" xfId="17"/>
    <cellStyle name="”љ‘ђћ‚ђќќ›‰" xfId="18"/>
    <cellStyle name="„…ќ…†ќ›‰" xfId="19"/>
    <cellStyle name="„ђ’ђ" xfId="20"/>
    <cellStyle name="€’ћѓћ‚›‰" xfId="21"/>
    <cellStyle name="‡ђѓћ‹ћ‚ћљ1" xfId="22"/>
    <cellStyle name="‡ђѓћ‹ћ‚ћљ2" xfId="23"/>
    <cellStyle name="’ћѓћ‚›‰" xfId="24"/>
    <cellStyle name="20% — акцент1" xfId="25"/>
    <cellStyle name="20% — акцент2" xfId="26"/>
    <cellStyle name="20% — акцент3" xfId="27"/>
    <cellStyle name="20% — акцент4" xfId="28"/>
    <cellStyle name="20% — акцент5" xfId="29"/>
    <cellStyle name="20% — акцент6" xfId="30"/>
    <cellStyle name="40% — акцент1" xfId="31"/>
    <cellStyle name="40% — акцент2" xfId="32"/>
    <cellStyle name="40% — акцент3" xfId="33"/>
    <cellStyle name="40% — акцент4" xfId="34"/>
    <cellStyle name="40% — акцент5" xfId="35"/>
    <cellStyle name="40% — акцент6" xfId="36"/>
    <cellStyle name="60% — акцент1" xfId="37"/>
    <cellStyle name="60% — акцент2" xfId="38"/>
    <cellStyle name="60% — акцент3" xfId="39"/>
    <cellStyle name="60% — акцент4" xfId="40"/>
    <cellStyle name="60% — акцент5" xfId="41"/>
    <cellStyle name="60% — акцент6" xfId="42"/>
    <cellStyle name="F2" xfId="43"/>
    <cellStyle name="F3" xfId="44"/>
    <cellStyle name="F4" xfId="45"/>
    <cellStyle name="F5" xfId="46"/>
    <cellStyle name="F6" xfId="47"/>
    <cellStyle name="F7" xfId="48"/>
    <cellStyle name="F8" xfId="49"/>
    <cellStyle name="Iau?iue_atacln 1998 di eern." xfId="50"/>
    <cellStyle name="Normal_Доходи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Тысячи [0]_Розподіл (2)" xfId="79"/>
    <cellStyle name="Тысячи_бюджет 1998 по клас." xfId="80"/>
    <cellStyle name="Comma" xfId="81"/>
    <cellStyle name="Comma [0]" xfId="82"/>
    <cellStyle name="Хороший" xfId="83"/>
    <cellStyle name="Џђћ–…ќ’ќ›‰" xfId="8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1;&#1045;&#1056;&#1045;&#1047;&#1045;&#1053;&#1068;_2017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1;&#1045;&#1056;&#1045;&#1047;&#1045;&#1053;&#1068;_2017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1;&#1045;&#1056;&#1045;&#1047;&#1045;&#1053;&#1068;_2017\&#1085;&#1072;&#1076;&#1093;_290317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29.03.2017</v>
          </cell>
        </row>
        <row r="6">
          <cell r="G6" t="str">
            <v>Фактично надійшло на 29.03.2017</v>
          </cell>
        </row>
        <row r="8">
          <cell r="D8" t="str">
            <v>березень</v>
          </cell>
          <cell r="H8" t="str">
            <v>за березень</v>
          </cell>
          <cell r="I8" t="str">
            <v>за березень</v>
          </cell>
          <cell r="K8" t="str">
            <v>за 3 місяці</v>
          </cell>
        </row>
        <row r="9">
          <cell r="B9" t="str">
            <v> рік </v>
          </cell>
          <cell r="C9" t="str">
            <v>3 міс.   </v>
          </cell>
        </row>
        <row r="10">
          <cell r="B10">
            <v>1507405100</v>
          </cell>
          <cell r="C10">
            <v>443558960</v>
          </cell>
          <cell r="D10">
            <v>201736340</v>
          </cell>
          <cell r="G10">
            <v>339499206.68</v>
          </cell>
          <cell r="H10">
            <v>90992583.98000002</v>
          </cell>
          <cell r="I10">
            <v>45.10470645992687</v>
          </cell>
          <cell r="J10">
            <v>-110743756.01999998</v>
          </cell>
          <cell r="K10">
            <v>76.53981483769373</v>
          </cell>
          <cell r="L10">
            <v>-104059753.32</v>
          </cell>
        </row>
        <row r="11">
          <cell r="B11">
            <v>4015000000</v>
          </cell>
          <cell r="C11">
            <v>956905000</v>
          </cell>
          <cell r="D11">
            <v>361680000</v>
          </cell>
          <cell r="G11">
            <v>970556253.8</v>
          </cell>
          <cell r="H11">
            <v>287917430.51</v>
          </cell>
          <cell r="I11">
            <v>79.60557136418933</v>
          </cell>
          <cell r="J11">
            <v>-73762569.49000001</v>
          </cell>
          <cell r="K11">
            <v>101.42660491898359</v>
          </cell>
          <cell r="L11">
            <v>13651253.799999952</v>
          </cell>
        </row>
        <row r="12">
          <cell r="B12">
            <v>292472880</v>
          </cell>
          <cell r="C12">
            <v>58769901</v>
          </cell>
          <cell r="D12">
            <v>18885913</v>
          </cell>
          <cell r="G12">
            <v>79596067.31</v>
          </cell>
          <cell r="H12">
            <v>25788744.6</v>
          </cell>
          <cell r="I12">
            <v>136.55016095859384</v>
          </cell>
          <cell r="J12">
            <v>6902831.6000000015</v>
          </cell>
          <cell r="K12">
            <v>135.43678984587706</v>
          </cell>
          <cell r="L12">
            <v>20826166.310000002</v>
          </cell>
        </row>
        <row r="13">
          <cell r="B13">
            <v>433085513</v>
          </cell>
          <cell r="C13">
            <v>112933700</v>
          </cell>
          <cell r="D13">
            <v>43690900</v>
          </cell>
          <cell r="G13">
            <v>110471563.4</v>
          </cell>
          <cell r="H13">
            <v>38776716.61</v>
          </cell>
          <cell r="I13">
            <v>88.75238690436682</v>
          </cell>
          <cell r="J13">
            <v>-4914183.390000001</v>
          </cell>
          <cell r="K13">
            <v>97.81983889662696</v>
          </cell>
          <cell r="L13">
            <v>-2462136.599999994</v>
          </cell>
        </row>
        <row r="14">
          <cell r="B14">
            <v>456400000</v>
          </cell>
          <cell r="C14">
            <v>94802000</v>
          </cell>
          <cell r="D14">
            <v>32385000</v>
          </cell>
          <cell r="G14">
            <v>101836821.63</v>
          </cell>
          <cell r="H14">
            <v>33733360.45999999</v>
          </cell>
          <cell r="I14">
            <v>104.16353392002469</v>
          </cell>
          <cell r="J14">
            <v>1348360.4599999934</v>
          </cell>
          <cell r="K14">
            <v>107.42054137043522</v>
          </cell>
          <cell r="L14">
            <v>7034821.629999995</v>
          </cell>
        </row>
        <row r="15">
          <cell r="B15">
            <v>60802600</v>
          </cell>
          <cell r="C15">
            <v>14883400</v>
          </cell>
          <cell r="D15">
            <v>4466100</v>
          </cell>
          <cell r="G15">
            <v>15982960.86</v>
          </cell>
          <cell r="H15">
            <v>5346568.16</v>
          </cell>
          <cell r="I15">
            <v>119.71447482143259</v>
          </cell>
          <cell r="J15">
            <v>880468.1600000001</v>
          </cell>
          <cell r="K15">
            <v>107.38783382829192</v>
          </cell>
          <cell r="L15">
            <v>1099560.8599999994</v>
          </cell>
        </row>
        <row r="16">
          <cell r="B16">
            <v>34448830</v>
          </cell>
          <cell r="C16">
            <v>6268075</v>
          </cell>
          <cell r="D16">
            <v>1832042</v>
          </cell>
          <cell r="G16">
            <v>7742868.7</v>
          </cell>
          <cell r="H16">
            <v>2098280.0300000003</v>
          </cell>
          <cell r="I16">
            <v>114.5323103946307</v>
          </cell>
          <cell r="J16">
            <v>266238.03000000026</v>
          </cell>
          <cell r="K16">
            <v>123.52865433167281</v>
          </cell>
          <cell r="L16">
            <v>1474793.7000000002</v>
          </cell>
        </row>
        <row r="17">
          <cell r="B17">
            <v>175658506</v>
          </cell>
          <cell r="C17">
            <v>37772545</v>
          </cell>
          <cell r="D17">
            <v>12923735</v>
          </cell>
          <cell r="G17">
            <v>49668871.87</v>
          </cell>
          <cell r="H17">
            <v>17079320.359999996</v>
          </cell>
          <cell r="I17">
            <v>132.1546778853017</v>
          </cell>
          <cell r="J17">
            <v>4155585.3599999957</v>
          </cell>
          <cell r="K17">
            <v>131.49463947954789</v>
          </cell>
          <cell r="L17">
            <v>11896326.869999997</v>
          </cell>
        </row>
        <row r="18">
          <cell r="B18">
            <v>21703958</v>
          </cell>
          <cell r="C18">
            <v>3035871</v>
          </cell>
          <cell r="D18">
            <v>1209327</v>
          </cell>
          <cell r="G18">
            <v>5539368.11</v>
          </cell>
          <cell r="H18">
            <v>1497393.7600000002</v>
          </cell>
          <cell r="I18">
            <v>123.82041912567901</v>
          </cell>
          <cell r="J18">
            <v>288066.76000000024</v>
          </cell>
          <cell r="K18">
            <v>182.46388301742732</v>
          </cell>
          <cell r="L18">
            <v>2503497.1100000003</v>
          </cell>
        </row>
        <row r="19">
          <cell r="B19">
            <v>17978607</v>
          </cell>
          <cell r="C19">
            <v>1949480</v>
          </cell>
          <cell r="D19">
            <v>566852</v>
          </cell>
          <cell r="G19">
            <v>4053790.49</v>
          </cell>
          <cell r="H19">
            <v>1292424.1100000003</v>
          </cell>
          <cell r="I19">
            <v>228.00027343998087</v>
          </cell>
          <cell r="J19">
            <v>725572.1100000003</v>
          </cell>
          <cell r="K19">
            <v>207.94214303301396</v>
          </cell>
          <cell r="L19">
            <v>2104310.49</v>
          </cell>
        </row>
        <row r="20">
          <cell r="B20">
            <v>110897637</v>
          </cell>
          <cell r="C20">
            <v>18799192</v>
          </cell>
          <cell r="D20">
            <v>6466550</v>
          </cell>
          <cell r="G20">
            <v>25833952.39</v>
          </cell>
          <cell r="H20">
            <v>8736621.91</v>
          </cell>
          <cell r="I20">
            <v>135.10483812852294</v>
          </cell>
          <cell r="J20">
            <v>2270071.91</v>
          </cell>
          <cell r="K20">
            <v>137.4205465319999</v>
          </cell>
          <cell r="L20">
            <v>7034760.390000001</v>
          </cell>
        </row>
        <row r="21">
          <cell r="B21">
            <v>85236200</v>
          </cell>
          <cell r="C21">
            <v>16004070</v>
          </cell>
          <cell r="D21">
            <v>5546660</v>
          </cell>
          <cell r="G21">
            <v>20671391.91</v>
          </cell>
          <cell r="H21">
            <v>6640189.050000001</v>
          </cell>
          <cell r="I21">
            <v>119.71509070323403</v>
          </cell>
          <cell r="J21">
            <v>1093529.0500000007</v>
          </cell>
          <cell r="K21">
            <v>129.16334351199416</v>
          </cell>
          <cell r="L21">
            <v>4667321.91</v>
          </cell>
        </row>
        <row r="22">
          <cell r="B22">
            <v>70546176</v>
          </cell>
          <cell r="C22">
            <v>14204225</v>
          </cell>
          <cell r="D22">
            <v>4232099</v>
          </cell>
          <cell r="G22">
            <v>20630205.05</v>
          </cell>
          <cell r="H22">
            <v>7147003.5</v>
          </cell>
          <cell r="I22">
            <v>168.87609434467387</v>
          </cell>
          <cell r="J22">
            <v>2914904.5</v>
          </cell>
          <cell r="K22">
            <v>145.2399201645989</v>
          </cell>
          <cell r="L22">
            <v>6425980.050000001</v>
          </cell>
        </row>
        <row r="23">
          <cell r="B23">
            <v>60706100</v>
          </cell>
          <cell r="C23">
            <v>10550736</v>
          </cell>
          <cell r="D23">
            <v>3737461</v>
          </cell>
          <cell r="G23">
            <v>14563797.87</v>
          </cell>
          <cell r="H23">
            <v>5137865.93</v>
          </cell>
          <cell r="I23">
            <v>137.4694192126687</v>
          </cell>
          <cell r="J23">
            <v>1400404.9299999997</v>
          </cell>
          <cell r="K23">
            <v>138.0358476413399</v>
          </cell>
          <cell r="L23">
            <v>4013061.869999999</v>
          </cell>
        </row>
        <row r="24">
          <cell r="B24">
            <v>35055064</v>
          </cell>
          <cell r="C24">
            <v>5757357</v>
          </cell>
          <cell r="D24">
            <v>1823854</v>
          </cell>
          <cell r="G24">
            <v>7914800.63</v>
          </cell>
          <cell r="H24">
            <v>2443510.21</v>
          </cell>
          <cell r="I24">
            <v>133.97509943230105</v>
          </cell>
          <cell r="J24">
            <v>619656.21</v>
          </cell>
          <cell r="K24">
            <v>137.47281313283162</v>
          </cell>
          <cell r="L24">
            <v>2157443.63</v>
          </cell>
        </row>
        <row r="25">
          <cell r="B25">
            <v>108458703</v>
          </cell>
          <cell r="C25">
            <v>17779615</v>
          </cell>
          <cell r="D25">
            <v>4715505</v>
          </cell>
          <cell r="G25">
            <v>23185934.59</v>
          </cell>
          <cell r="H25">
            <v>8142133.550000001</v>
          </cell>
          <cell r="I25">
            <v>172.66726575414512</v>
          </cell>
          <cell r="J25">
            <v>3426628.5500000007</v>
          </cell>
          <cell r="K25">
            <v>130.40740527846074</v>
          </cell>
          <cell r="L25">
            <v>5406319.59</v>
          </cell>
        </row>
        <row r="26">
          <cell r="B26">
            <v>60381765</v>
          </cell>
          <cell r="C26">
            <v>9521081</v>
          </cell>
          <cell r="D26">
            <v>2535393</v>
          </cell>
          <cell r="G26">
            <v>12660530.28</v>
          </cell>
          <cell r="H26">
            <v>4255324.85</v>
          </cell>
          <cell r="I26">
            <v>167.83689353090426</v>
          </cell>
          <cell r="J26">
            <v>1719931.8499999996</v>
          </cell>
          <cell r="K26">
            <v>132.97366422993355</v>
          </cell>
          <cell r="L26">
            <v>3139449.2799999993</v>
          </cell>
        </row>
        <row r="27">
          <cell r="B27">
            <v>43585873</v>
          </cell>
          <cell r="C27">
            <v>7112760</v>
          </cell>
          <cell r="D27">
            <v>2064402</v>
          </cell>
          <cell r="G27">
            <v>11067536.99</v>
          </cell>
          <cell r="H27">
            <v>3126092.25</v>
          </cell>
          <cell r="I27">
            <v>151.42846451417893</v>
          </cell>
          <cell r="J27">
            <v>1061690.25</v>
          </cell>
          <cell r="K27">
            <v>155.60115890315433</v>
          </cell>
          <cell r="L27">
            <v>3954776.99</v>
          </cell>
        </row>
        <row r="28">
          <cell r="B28">
            <v>49799290</v>
          </cell>
          <cell r="C28">
            <v>10803504</v>
          </cell>
          <cell r="D28">
            <v>3524720</v>
          </cell>
          <cell r="G28">
            <v>13528700.2</v>
          </cell>
          <cell r="H28">
            <v>4414798.949999999</v>
          </cell>
          <cell r="I28">
            <v>125.25247253682561</v>
          </cell>
          <cell r="J28">
            <v>890078.9499999993</v>
          </cell>
          <cell r="K28">
            <v>125.22511400005034</v>
          </cell>
          <cell r="L28">
            <v>2725196.1999999993</v>
          </cell>
        </row>
        <row r="29">
          <cell r="B29">
            <v>116582843</v>
          </cell>
          <cell r="C29">
            <v>23348467</v>
          </cell>
          <cell r="D29">
            <v>7764913</v>
          </cell>
          <cell r="G29">
            <v>34330914.96</v>
          </cell>
          <cell r="H29">
            <v>10422714.880000003</v>
          </cell>
          <cell r="I29">
            <v>134.2283536209614</v>
          </cell>
          <cell r="J29">
            <v>2657801.8800000027</v>
          </cell>
          <cell r="K29">
            <v>147.0371265059929</v>
          </cell>
          <cell r="L29">
            <v>10982447.96</v>
          </cell>
        </row>
        <row r="30">
          <cell r="B30">
            <v>48139175</v>
          </cell>
          <cell r="C30">
            <v>8154060</v>
          </cell>
          <cell r="D30">
            <v>2714393</v>
          </cell>
          <cell r="G30">
            <v>12954855.66</v>
          </cell>
          <cell r="H30">
            <v>4429532.07</v>
          </cell>
          <cell r="I30">
            <v>163.18683661503698</v>
          </cell>
          <cell r="J30">
            <v>1715139.0700000003</v>
          </cell>
          <cell r="K30">
            <v>158.8761385125937</v>
          </cell>
          <cell r="L30">
            <v>4800795.66</v>
          </cell>
        </row>
        <row r="31">
          <cell r="B31">
            <v>32067614</v>
          </cell>
          <cell r="C31">
            <v>6071436</v>
          </cell>
          <cell r="D31">
            <v>-1051535</v>
          </cell>
          <cell r="G31">
            <v>6129373.7</v>
          </cell>
          <cell r="H31">
            <v>2232030.79</v>
          </cell>
          <cell r="I31">
            <v>-212.26405112525973</v>
          </cell>
          <cell r="J31">
            <v>3283565.79</v>
          </cell>
          <cell r="K31">
            <v>100.95426683242647</v>
          </cell>
          <cell r="L31">
            <v>57937.700000000186</v>
          </cell>
        </row>
        <row r="32">
          <cell r="B32">
            <v>26689935</v>
          </cell>
          <cell r="C32">
            <v>4774299</v>
          </cell>
          <cell r="D32">
            <v>1680374</v>
          </cell>
          <cell r="G32">
            <v>6628746.16</v>
          </cell>
          <cell r="H32">
            <v>2389398.92</v>
          </cell>
          <cell r="I32">
            <v>142.19447099276707</v>
          </cell>
          <cell r="J32">
            <v>709024.9199999999</v>
          </cell>
          <cell r="K32">
            <v>138.84229203072536</v>
          </cell>
          <cell r="L32">
            <v>1854447.1600000001</v>
          </cell>
        </row>
        <row r="33">
          <cell r="B33">
            <v>48436425</v>
          </cell>
          <cell r="C33">
            <v>7834152</v>
          </cell>
          <cell r="D33">
            <v>2886299</v>
          </cell>
          <cell r="G33">
            <v>10201137</v>
          </cell>
          <cell r="H33">
            <v>3252612.05</v>
          </cell>
          <cell r="I33">
            <v>112.69144499582337</v>
          </cell>
          <cell r="J33">
            <v>366313.0499999998</v>
          </cell>
          <cell r="K33">
            <v>130.21367213707367</v>
          </cell>
          <cell r="L33">
            <v>2366985</v>
          </cell>
        </row>
        <row r="34">
          <cell r="B34">
            <v>44387785</v>
          </cell>
          <cell r="C34">
            <v>7027590</v>
          </cell>
          <cell r="D34">
            <v>2398220</v>
          </cell>
          <cell r="G34">
            <v>9614837.94</v>
          </cell>
          <cell r="H34">
            <v>2825896.289999999</v>
          </cell>
          <cell r="I34">
            <v>117.83307161144512</v>
          </cell>
          <cell r="J34">
            <v>427676.2899999991</v>
          </cell>
          <cell r="K34">
            <v>136.81557888266104</v>
          </cell>
          <cell r="L34">
            <v>2587247.9399999995</v>
          </cell>
        </row>
        <row r="35">
          <cell r="B35">
            <v>101298225</v>
          </cell>
          <cell r="C35">
            <v>18686007</v>
          </cell>
          <cell r="D35">
            <v>7740562</v>
          </cell>
          <cell r="G35">
            <v>22987878.13</v>
          </cell>
          <cell r="H35">
            <v>8076056.34</v>
          </cell>
          <cell r="I35">
            <v>104.33423748818238</v>
          </cell>
          <cell r="J35">
            <v>335494.33999999985</v>
          </cell>
          <cell r="K35">
            <v>123.02188546755868</v>
          </cell>
          <cell r="L35">
            <v>4301871.129999999</v>
          </cell>
        </row>
        <row r="36">
          <cell r="B36">
            <v>11855400</v>
          </cell>
          <cell r="C36">
            <v>2744849</v>
          </cell>
          <cell r="D36">
            <v>868839</v>
          </cell>
          <cell r="G36">
            <v>2621128.97</v>
          </cell>
          <cell r="H36">
            <v>589024.3200000003</v>
          </cell>
          <cell r="I36">
            <v>67.79441530594279</v>
          </cell>
          <cell r="J36">
            <v>-279814.6799999997</v>
          </cell>
          <cell r="K36">
            <v>95.49264713650916</v>
          </cell>
          <cell r="L36">
            <v>-123720.0299999998</v>
          </cell>
        </row>
        <row r="37">
          <cell r="B37">
            <v>31392357</v>
          </cell>
          <cell r="C37">
            <v>7537194</v>
          </cell>
          <cell r="D37">
            <v>2765572</v>
          </cell>
          <cell r="G37">
            <v>7176650.88</v>
          </cell>
          <cell r="H37">
            <v>2239194.62</v>
          </cell>
          <cell r="I37">
            <v>80.96678083231969</v>
          </cell>
          <cell r="J37">
            <v>-526377.3799999999</v>
          </cell>
          <cell r="K37">
            <v>95.2164808282764</v>
          </cell>
          <cell r="L37">
            <v>-360543.1200000001</v>
          </cell>
        </row>
        <row r="38">
          <cell r="B38">
            <v>16012034</v>
          </cell>
          <cell r="C38">
            <v>2797432</v>
          </cell>
          <cell r="D38">
            <v>794278</v>
          </cell>
          <cell r="G38">
            <v>3369129.67</v>
          </cell>
          <cell r="H38">
            <v>1152647.12</v>
          </cell>
          <cell r="I38">
            <v>145.11885259317268</v>
          </cell>
          <cell r="J38">
            <v>358369.1200000001</v>
          </cell>
          <cell r="K38">
            <v>120.436517134286</v>
          </cell>
          <cell r="L38">
            <v>571697.6699999999</v>
          </cell>
        </row>
        <row r="39">
          <cell r="B39">
            <v>13597300</v>
          </cell>
          <cell r="C39">
            <v>2889889</v>
          </cell>
          <cell r="D39">
            <v>73576</v>
          </cell>
          <cell r="G39">
            <v>2656931.88</v>
          </cell>
          <cell r="H39">
            <v>1021761.0599999998</v>
          </cell>
          <cell r="I39">
            <v>1388.7151516798954</v>
          </cell>
          <cell r="J39">
            <v>948185.0599999998</v>
          </cell>
          <cell r="K39">
            <v>91.93889038644737</v>
          </cell>
          <cell r="L39">
            <v>-232957.1200000001</v>
          </cell>
        </row>
        <row r="40">
          <cell r="B40">
            <v>11630370</v>
          </cell>
          <cell r="C40">
            <v>1379568</v>
          </cell>
          <cell r="D40">
            <v>623487</v>
          </cell>
          <cell r="G40">
            <v>3532946.52</v>
          </cell>
          <cell r="H40">
            <v>474470.7200000002</v>
          </cell>
          <cell r="I40">
            <v>76.09953695907055</v>
          </cell>
          <cell r="J40">
            <v>-149016.2799999998</v>
          </cell>
          <cell r="K40">
            <v>256.09078494137293</v>
          </cell>
          <cell r="L40">
            <v>2153378.52</v>
          </cell>
        </row>
        <row r="41">
          <cell r="B41">
            <v>17099655</v>
          </cell>
          <cell r="C41">
            <v>2052900</v>
          </cell>
          <cell r="D41">
            <v>691700</v>
          </cell>
          <cell r="G41">
            <v>3122565.76</v>
          </cell>
          <cell r="H41">
            <v>771657.1099999999</v>
          </cell>
          <cell r="I41">
            <v>111.55950701171027</v>
          </cell>
          <cell r="J41">
            <v>79957.10999999987</v>
          </cell>
          <cell r="K41">
            <v>152.1051078961469</v>
          </cell>
          <cell r="L41">
            <v>1069665.7599999998</v>
          </cell>
        </row>
        <row r="42">
          <cell r="B42">
            <v>22623296</v>
          </cell>
          <cell r="C42">
            <v>5246749</v>
          </cell>
          <cell r="D42">
            <v>1632130</v>
          </cell>
          <cell r="G42">
            <v>6083588.71</v>
          </cell>
          <cell r="H42">
            <v>2187903.52</v>
          </cell>
          <cell r="I42">
            <v>134.05203752152096</v>
          </cell>
          <cell r="J42">
            <v>555773.52</v>
          </cell>
          <cell r="K42">
            <v>115.94968064986529</v>
          </cell>
          <cell r="L42">
            <v>836839.71</v>
          </cell>
        </row>
        <row r="43">
          <cell r="B43">
            <v>35096306</v>
          </cell>
          <cell r="C43">
            <v>7520505</v>
          </cell>
          <cell r="D43">
            <v>2630587</v>
          </cell>
          <cell r="G43">
            <v>8944236.5</v>
          </cell>
          <cell r="H43">
            <v>3034751.79</v>
          </cell>
          <cell r="I43">
            <v>115.36405334626834</v>
          </cell>
          <cell r="J43">
            <v>404164.79000000004</v>
          </cell>
          <cell r="K43">
            <v>118.93132841478065</v>
          </cell>
          <cell r="L43">
            <v>1423731.5</v>
          </cell>
        </row>
        <row r="44">
          <cell r="B44">
            <v>19177760</v>
          </cell>
          <cell r="C44">
            <v>4410460</v>
          </cell>
          <cell r="D44">
            <v>1554350</v>
          </cell>
          <cell r="G44">
            <v>3970626.11</v>
          </cell>
          <cell r="H44">
            <v>1420274.27</v>
          </cell>
          <cell r="I44">
            <v>91.37416090327146</v>
          </cell>
          <cell r="J44">
            <v>-134075.72999999998</v>
          </cell>
          <cell r="K44">
            <v>90.02748262086041</v>
          </cell>
          <cell r="L44">
            <v>-439833.89000000013</v>
          </cell>
        </row>
        <row r="45">
          <cell r="B45">
            <v>14770044</v>
          </cell>
          <cell r="C45">
            <v>3885108</v>
          </cell>
          <cell r="D45">
            <v>1157890</v>
          </cell>
          <cell r="G45">
            <v>4072920.55</v>
          </cell>
          <cell r="H45">
            <v>1266176.3699999996</v>
          </cell>
          <cell r="I45">
            <v>109.35204294017564</v>
          </cell>
          <cell r="J45">
            <v>108286.36999999965</v>
          </cell>
          <cell r="K45">
            <v>104.83416548523232</v>
          </cell>
          <cell r="L45">
            <v>187812.5499999998</v>
          </cell>
        </row>
        <row r="46">
          <cell r="B46">
            <v>4648958</v>
          </cell>
          <cell r="C46">
            <v>737557</v>
          </cell>
          <cell r="D46">
            <v>181850</v>
          </cell>
          <cell r="G46">
            <v>1563724.21</v>
          </cell>
          <cell r="H46">
            <v>602675.1799999999</v>
          </cell>
          <cell r="I46">
            <v>331.41335166345885</v>
          </cell>
          <cell r="J46">
            <v>420825.17999999993</v>
          </cell>
          <cell r="K46">
            <v>212.01401518797866</v>
          </cell>
          <cell r="L46">
            <v>826167.21</v>
          </cell>
        </row>
        <row r="47">
          <cell r="B47">
            <v>6022670</v>
          </cell>
          <cell r="C47">
            <v>939414</v>
          </cell>
          <cell r="D47">
            <v>384596</v>
          </cell>
          <cell r="G47">
            <v>1231722.06</v>
          </cell>
          <cell r="H47">
            <v>395755.32000000007</v>
          </cell>
          <cell r="I47">
            <v>102.90156943909975</v>
          </cell>
          <cell r="J47">
            <v>11159.320000000065</v>
          </cell>
          <cell r="K47">
            <v>131.11599997445217</v>
          </cell>
          <cell r="L47">
            <v>292308.06000000006</v>
          </cell>
        </row>
        <row r="48">
          <cell r="B48">
            <v>7730000</v>
          </cell>
          <cell r="C48">
            <v>1477656</v>
          </cell>
          <cell r="D48">
            <v>521732</v>
          </cell>
          <cell r="G48">
            <v>1621271.55</v>
          </cell>
          <cell r="H48">
            <v>548722.1400000001</v>
          </cell>
          <cell r="I48">
            <v>105.17318086680521</v>
          </cell>
          <cell r="J48">
            <v>26990.14000000013</v>
          </cell>
          <cell r="K48">
            <v>109.71914640484658</v>
          </cell>
          <cell r="L48">
            <v>143615.55000000005</v>
          </cell>
        </row>
        <row r="49">
          <cell r="B49">
            <v>15854500</v>
          </cell>
          <cell r="C49">
            <v>3021613</v>
          </cell>
          <cell r="D49">
            <v>1006700</v>
          </cell>
          <cell r="G49">
            <v>4135224.87</v>
          </cell>
          <cell r="H49">
            <v>1358374.79</v>
          </cell>
          <cell r="I49">
            <v>134.9334250521506</v>
          </cell>
          <cell r="J49">
            <v>351674.79000000004</v>
          </cell>
          <cell r="K49">
            <v>136.85488082027712</v>
          </cell>
          <cell r="L49">
            <v>1113611.87</v>
          </cell>
        </row>
        <row r="50">
          <cell r="B50">
            <v>7250200</v>
          </cell>
          <cell r="C50">
            <v>1291050</v>
          </cell>
          <cell r="D50">
            <v>292850</v>
          </cell>
          <cell r="G50">
            <v>1806550.64</v>
          </cell>
          <cell r="H50">
            <v>768240.5899999999</v>
          </cell>
          <cell r="I50">
            <v>262.33245347447496</v>
          </cell>
          <cell r="J50">
            <v>475390.58999999985</v>
          </cell>
          <cell r="K50">
            <v>139.92878974478137</v>
          </cell>
          <cell r="L50">
            <v>515500.6399999999</v>
          </cell>
        </row>
        <row r="51">
          <cell r="B51">
            <v>5192100</v>
          </cell>
          <cell r="C51">
            <v>1312214</v>
          </cell>
          <cell r="D51">
            <v>185528</v>
          </cell>
          <cell r="G51">
            <v>1487798.95</v>
          </cell>
          <cell r="H51">
            <v>550458.86</v>
          </cell>
          <cell r="I51">
            <v>296.69853607002716</v>
          </cell>
          <cell r="J51">
            <v>364930.86</v>
          </cell>
          <cell r="K51">
            <v>113.3808166960572</v>
          </cell>
          <cell r="L51">
            <v>175584.94999999995</v>
          </cell>
        </row>
        <row r="52">
          <cell r="B52">
            <v>8297177754</v>
          </cell>
          <cell r="C52">
            <v>1966551641</v>
          </cell>
          <cell r="D52">
            <v>753521744</v>
          </cell>
          <cell r="G52">
            <v>1995249384.1400006</v>
          </cell>
          <cell r="H52">
            <v>606576691.9</v>
          </cell>
          <cell r="I52">
            <v>80.49889691039891</v>
          </cell>
          <cell r="J52">
            <v>-149961474.88000005</v>
          </cell>
          <cell r="K52">
            <v>101.45929262886825</v>
          </cell>
          <cell r="L52">
            <v>28697743.14000058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0"/>
  <sheetViews>
    <sheetView tabSelected="1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2" sqref="A2:J2"/>
    </sheetView>
  </sheetViews>
  <sheetFormatPr defaultColWidth="11.421875" defaultRowHeight="12.75"/>
  <cols>
    <col min="1" max="1" width="31.14062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29.03.2017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29.03.2017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березень</v>
      </c>
      <c r="E8" s="15" t="s">
        <v>10</v>
      </c>
      <c r="F8" s="20" t="str">
        <f>'[5]вспомогат'!H8</f>
        <v>за березень</v>
      </c>
      <c r="G8" s="21" t="str">
        <f>'[5]вспомогат'!I8</f>
        <v>за березень</v>
      </c>
      <c r="H8" s="22"/>
      <c r="I8" s="21" t="str">
        <f>'[5]вспомогат'!K8</f>
        <v>за 3 місяці</v>
      </c>
      <c r="J8" s="22"/>
    </row>
    <row r="9" spans="1:10" ht="12.75">
      <c r="A9" s="23"/>
      <c r="B9" s="24" t="str">
        <f>'[5]вспомогат'!B9</f>
        <v> рік </v>
      </c>
      <c r="C9" s="25" t="str">
        <f>'[5]вспомогат'!C9</f>
        <v>3 міс.   </v>
      </c>
      <c r="D9" s="26"/>
      <c r="E9" s="27"/>
      <c r="F9" s="26"/>
      <c r="G9" s="25" t="s">
        <v>11</v>
      </c>
      <c r="H9" s="28" t="s">
        <v>12</v>
      </c>
      <c r="I9" s="29" t="s">
        <v>11</v>
      </c>
      <c r="J9" s="30" t="s">
        <v>12</v>
      </c>
    </row>
    <row r="10" spans="1:10" ht="12.75">
      <c r="A10" s="31" t="s">
        <v>13</v>
      </c>
      <c r="B10" s="32">
        <f>'[5]вспомогат'!B10</f>
        <v>1507405100</v>
      </c>
      <c r="C10" s="32">
        <f>'[5]вспомогат'!C10</f>
        <v>443558960</v>
      </c>
      <c r="D10" s="32">
        <f>'[5]вспомогат'!D10</f>
        <v>201736340</v>
      </c>
      <c r="E10" s="32">
        <f>'[5]вспомогат'!G10</f>
        <v>339499206.68</v>
      </c>
      <c r="F10" s="32">
        <f>'[5]вспомогат'!H10</f>
        <v>90992583.98000002</v>
      </c>
      <c r="G10" s="33">
        <f>'[5]вспомогат'!I10</f>
        <v>45.10470645992687</v>
      </c>
      <c r="H10" s="34">
        <f>'[5]вспомогат'!J10</f>
        <v>-110743756.01999998</v>
      </c>
      <c r="I10" s="35">
        <f>'[5]вспомогат'!K10</f>
        <v>76.53981483769373</v>
      </c>
      <c r="J10" s="36">
        <f>'[5]вспомогат'!L10</f>
        <v>-104059753.32</v>
      </c>
    </row>
    <row r="11" spans="1:10" ht="12.75">
      <c r="A11" s="31"/>
      <c r="B11" s="32"/>
      <c r="C11" s="32"/>
      <c r="D11" s="37"/>
      <c r="E11" s="32"/>
      <c r="F11" s="37"/>
      <c r="G11" s="38"/>
      <c r="H11" s="34"/>
      <c r="I11" s="35"/>
      <c r="J11" s="36"/>
    </row>
    <row r="12" spans="1:10" ht="12.75">
      <c r="A12" s="31" t="s">
        <v>14</v>
      </c>
      <c r="B12" s="32">
        <f>'[5]вспомогат'!B11</f>
        <v>4015000000</v>
      </c>
      <c r="C12" s="32">
        <f>'[5]вспомогат'!C11</f>
        <v>956905000</v>
      </c>
      <c r="D12" s="37">
        <f>'[5]вспомогат'!D11</f>
        <v>361680000</v>
      </c>
      <c r="E12" s="32">
        <f>'[5]вспомогат'!G11</f>
        <v>970556253.8</v>
      </c>
      <c r="F12" s="37">
        <f>'[5]вспомогат'!H11</f>
        <v>287917430.51</v>
      </c>
      <c r="G12" s="38">
        <f>'[5]вспомогат'!I11</f>
        <v>79.60557136418933</v>
      </c>
      <c r="H12" s="34">
        <f>'[5]вспомогат'!J11</f>
        <v>-73762569.49000001</v>
      </c>
      <c r="I12" s="35">
        <f>'[5]вспомогат'!K11</f>
        <v>101.42660491898359</v>
      </c>
      <c r="J12" s="36">
        <f>'[5]вспомогат'!L11</f>
        <v>13651253.799999952</v>
      </c>
    </row>
    <row r="13" spans="1:10" ht="12.75">
      <c r="A13" s="31" t="s">
        <v>15</v>
      </c>
      <c r="B13" s="32">
        <f>'[5]вспомогат'!B12</f>
        <v>292472880</v>
      </c>
      <c r="C13" s="32">
        <f>'[5]вспомогат'!C12</f>
        <v>58769901</v>
      </c>
      <c r="D13" s="37">
        <f>'[5]вспомогат'!D12</f>
        <v>18885913</v>
      </c>
      <c r="E13" s="32">
        <f>'[5]вспомогат'!G12</f>
        <v>79596067.31</v>
      </c>
      <c r="F13" s="37">
        <f>'[5]вспомогат'!H12</f>
        <v>25788744.6</v>
      </c>
      <c r="G13" s="38">
        <f>'[5]вспомогат'!I12</f>
        <v>136.55016095859384</v>
      </c>
      <c r="H13" s="34">
        <f>'[5]вспомогат'!J12</f>
        <v>6902831.6000000015</v>
      </c>
      <c r="I13" s="35">
        <f>'[5]вспомогат'!K12</f>
        <v>135.43678984587706</v>
      </c>
      <c r="J13" s="36">
        <f>'[5]вспомогат'!L12</f>
        <v>20826166.310000002</v>
      </c>
    </row>
    <row r="14" spans="1:10" ht="12.75">
      <c r="A14" s="31" t="s">
        <v>16</v>
      </c>
      <c r="B14" s="32">
        <f>'[5]вспомогат'!B13</f>
        <v>433085513</v>
      </c>
      <c r="C14" s="32">
        <f>'[5]вспомогат'!C13</f>
        <v>112933700</v>
      </c>
      <c r="D14" s="37">
        <f>'[5]вспомогат'!D13</f>
        <v>43690900</v>
      </c>
      <c r="E14" s="32">
        <f>'[5]вспомогат'!G13</f>
        <v>110471563.4</v>
      </c>
      <c r="F14" s="37">
        <f>'[5]вспомогат'!H13</f>
        <v>38776716.61</v>
      </c>
      <c r="G14" s="38">
        <f>'[5]вспомогат'!I13</f>
        <v>88.75238690436682</v>
      </c>
      <c r="H14" s="34">
        <f>'[5]вспомогат'!J13</f>
        <v>-4914183.390000001</v>
      </c>
      <c r="I14" s="35">
        <f>'[5]вспомогат'!K13</f>
        <v>97.81983889662696</v>
      </c>
      <c r="J14" s="36">
        <f>'[5]вспомогат'!L13</f>
        <v>-2462136.599999994</v>
      </c>
    </row>
    <row r="15" spans="1:10" ht="12.75">
      <c r="A15" s="31" t="s">
        <v>17</v>
      </c>
      <c r="B15" s="32">
        <f>'[5]вспомогат'!B14</f>
        <v>456400000</v>
      </c>
      <c r="C15" s="32">
        <f>'[5]вспомогат'!C14</f>
        <v>94802000</v>
      </c>
      <c r="D15" s="37">
        <f>'[5]вспомогат'!D14</f>
        <v>32385000</v>
      </c>
      <c r="E15" s="32">
        <f>'[5]вспомогат'!G14</f>
        <v>101836821.63</v>
      </c>
      <c r="F15" s="37">
        <f>'[5]вспомогат'!H14</f>
        <v>33733360.45999999</v>
      </c>
      <c r="G15" s="38">
        <f>'[5]вспомогат'!I14</f>
        <v>104.16353392002469</v>
      </c>
      <c r="H15" s="34">
        <f>'[5]вспомогат'!J14</f>
        <v>1348360.4599999934</v>
      </c>
      <c r="I15" s="35">
        <f>'[5]вспомогат'!K14</f>
        <v>107.42054137043522</v>
      </c>
      <c r="J15" s="36">
        <f>'[5]вспомогат'!L14</f>
        <v>7034821.629999995</v>
      </c>
    </row>
    <row r="16" spans="1:10" ht="12.75">
      <c r="A16" s="31" t="s">
        <v>18</v>
      </c>
      <c r="B16" s="32">
        <f>'[5]вспомогат'!B15</f>
        <v>60802600</v>
      </c>
      <c r="C16" s="32">
        <f>'[5]вспомогат'!C15</f>
        <v>14883400</v>
      </c>
      <c r="D16" s="37">
        <f>'[5]вспомогат'!D15</f>
        <v>4466100</v>
      </c>
      <c r="E16" s="32">
        <f>'[5]вспомогат'!G15</f>
        <v>15982960.86</v>
      </c>
      <c r="F16" s="37">
        <f>'[5]вспомогат'!H15</f>
        <v>5346568.16</v>
      </c>
      <c r="G16" s="38">
        <f>'[5]вспомогат'!I15</f>
        <v>119.71447482143259</v>
      </c>
      <c r="H16" s="34">
        <f>'[5]вспомогат'!J15</f>
        <v>880468.1600000001</v>
      </c>
      <c r="I16" s="35">
        <f>'[5]вспомогат'!K15</f>
        <v>107.38783382829192</v>
      </c>
      <c r="J16" s="36">
        <f>'[5]вспомогат'!L15</f>
        <v>1099560.8599999994</v>
      </c>
    </row>
    <row r="17" spans="1:10" ht="18" customHeight="1">
      <c r="A17" s="39" t="s">
        <v>19</v>
      </c>
      <c r="B17" s="40">
        <f>SUM(B12:B16)</f>
        <v>5257760993</v>
      </c>
      <c r="C17" s="40">
        <f>SUM(C12:C16)</f>
        <v>1238294001</v>
      </c>
      <c r="D17" s="40">
        <f>SUM(D12:D16)</f>
        <v>461107913</v>
      </c>
      <c r="E17" s="40">
        <f>SUM(E12:E16)</f>
        <v>1278443666.9999998</v>
      </c>
      <c r="F17" s="40">
        <f>SUM(F12:F16)</f>
        <v>391562820.34000003</v>
      </c>
      <c r="G17" s="41">
        <f>F17/D17*100</f>
        <v>84.91782710742595</v>
      </c>
      <c r="H17" s="40">
        <f>SUM(H12:H16)</f>
        <v>-69545092.66000001</v>
      </c>
      <c r="I17" s="42">
        <f>E17/C17*100</f>
        <v>103.2423371160303</v>
      </c>
      <c r="J17" s="40">
        <f>SUM(J12:J16)</f>
        <v>40149665.999999955</v>
      </c>
    </row>
    <row r="18" spans="1:10" ht="20.25" customHeight="1">
      <c r="A18" s="31" t="s">
        <v>20</v>
      </c>
      <c r="B18" s="43">
        <f>'[5]вспомогат'!B16</f>
        <v>34448830</v>
      </c>
      <c r="C18" s="43">
        <f>'[5]вспомогат'!C16</f>
        <v>6268075</v>
      </c>
      <c r="D18" s="44">
        <f>'[5]вспомогат'!D16</f>
        <v>1832042</v>
      </c>
      <c r="E18" s="43">
        <f>'[5]вспомогат'!G16</f>
        <v>7742868.7</v>
      </c>
      <c r="F18" s="44">
        <f>'[5]вспомогат'!H16</f>
        <v>2098280.0300000003</v>
      </c>
      <c r="G18" s="45">
        <f>'[5]вспомогат'!I16</f>
        <v>114.5323103946307</v>
      </c>
      <c r="H18" s="46">
        <f>'[5]вспомогат'!J16</f>
        <v>266238.03000000026</v>
      </c>
      <c r="I18" s="47">
        <f>'[5]вспомогат'!K16</f>
        <v>123.52865433167281</v>
      </c>
      <c r="J18" s="48">
        <f>'[5]вспомогат'!L16</f>
        <v>1474793.7000000002</v>
      </c>
    </row>
    <row r="19" spans="1:10" ht="12.75">
      <c r="A19" s="31" t="s">
        <v>21</v>
      </c>
      <c r="B19" s="32">
        <f>'[5]вспомогат'!B17</f>
        <v>175658506</v>
      </c>
      <c r="C19" s="32">
        <f>'[5]вспомогат'!C17</f>
        <v>37772545</v>
      </c>
      <c r="D19" s="37">
        <f>'[5]вспомогат'!D17</f>
        <v>12923735</v>
      </c>
      <c r="E19" s="32">
        <f>'[5]вспомогат'!G17</f>
        <v>49668871.87</v>
      </c>
      <c r="F19" s="37">
        <f>'[5]вспомогат'!H17</f>
        <v>17079320.359999996</v>
      </c>
      <c r="G19" s="38">
        <f>'[5]вспомогат'!I17</f>
        <v>132.1546778853017</v>
      </c>
      <c r="H19" s="34">
        <f>'[5]вспомогат'!J17</f>
        <v>4155585.3599999957</v>
      </c>
      <c r="I19" s="35">
        <f>'[5]вспомогат'!K17</f>
        <v>131.49463947954789</v>
      </c>
      <c r="J19" s="36">
        <f>'[5]вспомогат'!L17</f>
        <v>11896326.869999997</v>
      </c>
    </row>
    <row r="20" spans="1:10" ht="12.75">
      <c r="A20" s="31" t="s">
        <v>22</v>
      </c>
      <c r="B20" s="32">
        <f>'[5]вспомогат'!B18</f>
        <v>21703958</v>
      </c>
      <c r="C20" s="32">
        <f>'[5]вспомогат'!C18</f>
        <v>3035871</v>
      </c>
      <c r="D20" s="37">
        <f>'[5]вспомогат'!D18</f>
        <v>1209327</v>
      </c>
      <c r="E20" s="32">
        <f>'[5]вспомогат'!G18</f>
        <v>5539368.11</v>
      </c>
      <c r="F20" s="37">
        <f>'[5]вспомогат'!H18</f>
        <v>1497393.7600000002</v>
      </c>
      <c r="G20" s="38">
        <f>'[5]вспомогат'!I18</f>
        <v>123.82041912567901</v>
      </c>
      <c r="H20" s="34">
        <f>'[5]вспомогат'!J18</f>
        <v>288066.76000000024</v>
      </c>
      <c r="I20" s="35">
        <f>'[5]вспомогат'!K18</f>
        <v>182.46388301742732</v>
      </c>
      <c r="J20" s="36">
        <f>'[5]вспомогат'!L18</f>
        <v>2503497.1100000003</v>
      </c>
    </row>
    <row r="21" spans="1:10" ht="12.75">
      <c r="A21" s="31" t="s">
        <v>23</v>
      </c>
      <c r="B21" s="32">
        <f>'[5]вспомогат'!B19</f>
        <v>17978607</v>
      </c>
      <c r="C21" s="32">
        <f>'[5]вспомогат'!C19</f>
        <v>1949480</v>
      </c>
      <c r="D21" s="37">
        <f>'[5]вспомогат'!D19</f>
        <v>566852</v>
      </c>
      <c r="E21" s="32">
        <f>'[5]вспомогат'!G19</f>
        <v>4053790.49</v>
      </c>
      <c r="F21" s="37">
        <f>'[5]вспомогат'!H19</f>
        <v>1292424.1100000003</v>
      </c>
      <c r="G21" s="38">
        <f>'[5]вспомогат'!I19</f>
        <v>228.00027343998087</v>
      </c>
      <c r="H21" s="34">
        <f>'[5]вспомогат'!J19</f>
        <v>725572.1100000003</v>
      </c>
      <c r="I21" s="35">
        <f>'[5]вспомогат'!K19</f>
        <v>207.94214303301396</v>
      </c>
      <c r="J21" s="36">
        <f>'[5]вспомогат'!L19</f>
        <v>2104310.49</v>
      </c>
    </row>
    <row r="22" spans="1:10" ht="12.75">
      <c r="A22" s="31" t="s">
        <v>24</v>
      </c>
      <c r="B22" s="32">
        <f>'[5]вспомогат'!B20</f>
        <v>110897637</v>
      </c>
      <c r="C22" s="32">
        <f>'[5]вспомогат'!C20</f>
        <v>18799192</v>
      </c>
      <c r="D22" s="37">
        <f>'[5]вспомогат'!D20</f>
        <v>6466550</v>
      </c>
      <c r="E22" s="32">
        <f>'[5]вспомогат'!G20</f>
        <v>25833952.39</v>
      </c>
      <c r="F22" s="37">
        <f>'[5]вспомогат'!H20</f>
        <v>8736621.91</v>
      </c>
      <c r="G22" s="38">
        <f>'[5]вспомогат'!I20</f>
        <v>135.10483812852294</v>
      </c>
      <c r="H22" s="34">
        <f>'[5]вспомогат'!J20</f>
        <v>2270071.91</v>
      </c>
      <c r="I22" s="35">
        <f>'[5]вспомогат'!K20</f>
        <v>137.4205465319999</v>
      </c>
      <c r="J22" s="36">
        <f>'[5]вспомогат'!L20</f>
        <v>7034760.390000001</v>
      </c>
    </row>
    <row r="23" spans="1:10" ht="12.75">
      <c r="A23" s="31" t="s">
        <v>25</v>
      </c>
      <c r="B23" s="32">
        <f>'[5]вспомогат'!B21</f>
        <v>85236200</v>
      </c>
      <c r="C23" s="32">
        <f>'[5]вспомогат'!C21</f>
        <v>16004070</v>
      </c>
      <c r="D23" s="37">
        <f>'[5]вспомогат'!D21</f>
        <v>5546660</v>
      </c>
      <c r="E23" s="32">
        <f>'[5]вспомогат'!G21</f>
        <v>20671391.91</v>
      </c>
      <c r="F23" s="37">
        <f>'[5]вспомогат'!H21</f>
        <v>6640189.050000001</v>
      </c>
      <c r="G23" s="38">
        <f>'[5]вспомогат'!I21</f>
        <v>119.71509070323403</v>
      </c>
      <c r="H23" s="34">
        <f>'[5]вспомогат'!J21</f>
        <v>1093529.0500000007</v>
      </c>
      <c r="I23" s="35">
        <f>'[5]вспомогат'!K21</f>
        <v>129.16334351199416</v>
      </c>
      <c r="J23" s="36">
        <f>'[5]вспомогат'!L21</f>
        <v>4667321.91</v>
      </c>
    </row>
    <row r="24" spans="1:10" ht="12.75">
      <c r="A24" s="31" t="s">
        <v>26</v>
      </c>
      <c r="B24" s="32">
        <f>'[5]вспомогат'!B22</f>
        <v>70546176</v>
      </c>
      <c r="C24" s="32">
        <f>'[5]вспомогат'!C22</f>
        <v>14204225</v>
      </c>
      <c r="D24" s="37">
        <f>'[5]вспомогат'!D22</f>
        <v>4232099</v>
      </c>
      <c r="E24" s="32">
        <f>'[5]вспомогат'!G22</f>
        <v>20630205.05</v>
      </c>
      <c r="F24" s="37">
        <f>'[5]вспомогат'!H22</f>
        <v>7147003.5</v>
      </c>
      <c r="G24" s="38">
        <f>'[5]вспомогат'!I22</f>
        <v>168.87609434467387</v>
      </c>
      <c r="H24" s="34">
        <f>'[5]вспомогат'!J22</f>
        <v>2914904.5</v>
      </c>
      <c r="I24" s="35">
        <f>'[5]вспомогат'!K22</f>
        <v>145.2399201645989</v>
      </c>
      <c r="J24" s="36">
        <f>'[5]вспомогат'!L22</f>
        <v>6425980.050000001</v>
      </c>
    </row>
    <row r="25" spans="1:10" ht="12.75">
      <c r="A25" s="31" t="s">
        <v>27</v>
      </c>
      <c r="B25" s="32">
        <f>'[5]вспомогат'!B23</f>
        <v>60706100</v>
      </c>
      <c r="C25" s="32">
        <f>'[5]вспомогат'!C23</f>
        <v>10550736</v>
      </c>
      <c r="D25" s="37">
        <f>'[5]вспомогат'!D23</f>
        <v>3737461</v>
      </c>
      <c r="E25" s="32">
        <f>'[5]вспомогат'!G23</f>
        <v>14563797.87</v>
      </c>
      <c r="F25" s="37">
        <f>'[5]вспомогат'!H23</f>
        <v>5137865.93</v>
      </c>
      <c r="G25" s="38">
        <f>'[5]вспомогат'!I23</f>
        <v>137.4694192126687</v>
      </c>
      <c r="H25" s="34">
        <f>'[5]вспомогат'!J23</f>
        <v>1400404.9299999997</v>
      </c>
      <c r="I25" s="35">
        <f>'[5]вспомогат'!K23</f>
        <v>138.0358476413399</v>
      </c>
      <c r="J25" s="36">
        <f>'[5]вспомогат'!L23</f>
        <v>4013061.869999999</v>
      </c>
    </row>
    <row r="26" spans="1:10" ht="12.75">
      <c r="A26" s="49" t="s">
        <v>28</v>
      </c>
      <c r="B26" s="32">
        <f>'[5]вспомогат'!B24</f>
        <v>35055064</v>
      </c>
      <c r="C26" s="32">
        <f>'[5]вспомогат'!C24</f>
        <v>5757357</v>
      </c>
      <c r="D26" s="37">
        <f>'[5]вспомогат'!D24</f>
        <v>1823854</v>
      </c>
      <c r="E26" s="32">
        <f>'[5]вспомогат'!G24</f>
        <v>7914800.63</v>
      </c>
      <c r="F26" s="37">
        <f>'[5]вспомогат'!H24</f>
        <v>2443510.21</v>
      </c>
      <c r="G26" s="38">
        <f>'[5]вспомогат'!I24</f>
        <v>133.97509943230105</v>
      </c>
      <c r="H26" s="34">
        <f>'[5]вспомогат'!J24</f>
        <v>619656.21</v>
      </c>
      <c r="I26" s="35">
        <f>'[5]вспомогат'!K24</f>
        <v>137.47281313283162</v>
      </c>
      <c r="J26" s="36">
        <f>'[5]вспомогат'!L24</f>
        <v>2157443.63</v>
      </c>
    </row>
    <row r="27" spans="1:10" ht="12.75">
      <c r="A27" s="31" t="s">
        <v>29</v>
      </c>
      <c r="B27" s="32">
        <f>'[5]вспомогат'!B25</f>
        <v>108458703</v>
      </c>
      <c r="C27" s="32">
        <f>'[5]вспомогат'!C25</f>
        <v>17779615</v>
      </c>
      <c r="D27" s="37">
        <f>'[5]вспомогат'!D25</f>
        <v>4715505</v>
      </c>
      <c r="E27" s="32">
        <f>'[5]вспомогат'!G25</f>
        <v>23185934.59</v>
      </c>
      <c r="F27" s="37">
        <f>'[5]вспомогат'!H25</f>
        <v>8142133.550000001</v>
      </c>
      <c r="G27" s="38">
        <f>'[5]вспомогат'!I25</f>
        <v>172.66726575414512</v>
      </c>
      <c r="H27" s="34">
        <f>'[5]вспомогат'!J25</f>
        <v>3426628.5500000007</v>
      </c>
      <c r="I27" s="35">
        <f>'[5]вспомогат'!K25</f>
        <v>130.40740527846074</v>
      </c>
      <c r="J27" s="36">
        <f>'[5]вспомогат'!L25</f>
        <v>5406319.59</v>
      </c>
    </row>
    <row r="28" spans="1:10" ht="12.75">
      <c r="A28" s="31" t="s">
        <v>30</v>
      </c>
      <c r="B28" s="32">
        <f>'[5]вспомогат'!B26</f>
        <v>60381765</v>
      </c>
      <c r="C28" s="32">
        <f>'[5]вспомогат'!C26</f>
        <v>9521081</v>
      </c>
      <c r="D28" s="37">
        <f>'[5]вспомогат'!D26</f>
        <v>2535393</v>
      </c>
      <c r="E28" s="32">
        <f>'[5]вспомогат'!G26</f>
        <v>12660530.28</v>
      </c>
      <c r="F28" s="37">
        <f>'[5]вспомогат'!H26</f>
        <v>4255324.85</v>
      </c>
      <c r="G28" s="38">
        <f>'[5]вспомогат'!I26</f>
        <v>167.83689353090426</v>
      </c>
      <c r="H28" s="34">
        <f>'[5]вспомогат'!J26</f>
        <v>1719931.8499999996</v>
      </c>
      <c r="I28" s="35">
        <f>'[5]вспомогат'!K26</f>
        <v>132.97366422993355</v>
      </c>
      <c r="J28" s="36">
        <f>'[5]вспомогат'!L26</f>
        <v>3139449.2799999993</v>
      </c>
    </row>
    <row r="29" spans="1:10" ht="12.75">
      <c r="A29" s="31" t="s">
        <v>31</v>
      </c>
      <c r="B29" s="32">
        <f>'[5]вспомогат'!B27</f>
        <v>43585873</v>
      </c>
      <c r="C29" s="32">
        <f>'[5]вспомогат'!C27</f>
        <v>7112760</v>
      </c>
      <c r="D29" s="37">
        <f>'[5]вспомогат'!D27</f>
        <v>2064402</v>
      </c>
      <c r="E29" s="32">
        <f>'[5]вспомогат'!G27</f>
        <v>11067536.99</v>
      </c>
      <c r="F29" s="37">
        <f>'[5]вспомогат'!H27</f>
        <v>3126092.25</v>
      </c>
      <c r="G29" s="38">
        <f>'[5]вспомогат'!I27</f>
        <v>151.42846451417893</v>
      </c>
      <c r="H29" s="34">
        <f>'[5]вспомогат'!J27</f>
        <v>1061690.25</v>
      </c>
      <c r="I29" s="35">
        <f>'[5]вспомогат'!K27</f>
        <v>155.60115890315433</v>
      </c>
      <c r="J29" s="36">
        <f>'[5]вспомогат'!L27</f>
        <v>3954776.99</v>
      </c>
    </row>
    <row r="30" spans="1:10" ht="12.75">
      <c r="A30" s="31" t="s">
        <v>32</v>
      </c>
      <c r="B30" s="32">
        <f>'[5]вспомогат'!B28</f>
        <v>49799290</v>
      </c>
      <c r="C30" s="32">
        <f>'[5]вспомогат'!C28</f>
        <v>10803504</v>
      </c>
      <c r="D30" s="37">
        <f>'[5]вспомогат'!D28</f>
        <v>3524720</v>
      </c>
      <c r="E30" s="32">
        <f>'[5]вспомогат'!G28</f>
        <v>13528700.2</v>
      </c>
      <c r="F30" s="37">
        <f>'[5]вспомогат'!H28</f>
        <v>4414798.949999999</v>
      </c>
      <c r="G30" s="38">
        <f>'[5]вспомогат'!I28</f>
        <v>125.25247253682561</v>
      </c>
      <c r="H30" s="34">
        <f>'[5]вспомогат'!J28</f>
        <v>890078.9499999993</v>
      </c>
      <c r="I30" s="35">
        <f>'[5]вспомогат'!K28</f>
        <v>125.22511400005034</v>
      </c>
      <c r="J30" s="36">
        <f>'[5]вспомогат'!L28</f>
        <v>2725196.1999999993</v>
      </c>
    </row>
    <row r="31" spans="1:10" ht="12.75">
      <c r="A31" s="31" t="s">
        <v>33</v>
      </c>
      <c r="B31" s="32">
        <f>'[5]вспомогат'!B29</f>
        <v>116582843</v>
      </c>
      <c r="C31" s="32">
        <f>'[5]вспомогат'!C29</f>
        <v>23348467</v>
      </c>
      <c r="D31" s="37">
        <f>'[5]вспомогат'!D29</f>
        <v>7764913</v>
      </c>
      <c r="E31" s="32">
        <f>'[5]вспомогат'!G29</f>
        <v>34330914.96</v>
      </c>
      <c r="F31" s="37">
        <f>'[5]вспомогат'!H29</f>
        <v>10422714.880000003</v>
      </c>
      <c r="G31" s="38">
        <f>'[5]вспомогат'!I29</f>
        <v>134.2283536209614</v>
      </c>
      <c r="H31" s="34">
        <f>'[5]вспомогат'!J29</f>
        <v>2657801.8800000027</v>
      </c>
      <c r="I31" s="35">
        <f>'[5]вспомогат'!K29</f>
        <v>147.0371265059929</v>
      </c>
      <c r="J31" s="36">
        <f>'[5]вспомогат'!L29</f>
        <v>10982447.96</v>
      </c>
    </row>
    <row r="32" spans="1:10" ht="12.75">
      <c r="A32" s="31" t="s">
        <v>34</v>
      </c>
      <c r="B32" s="32">
        <f>'[5]вспомогат'!B30</f>
        <v>48139175</v>
      </c>
      <c r="C32" s="32">
        <f>'[5]вспомогат'!C30</f>
        <v>8154060</v>
      </c>
      <c r="D32" s="37">
        <f>'[5]вспомогат'!D30</f>
        <v>2714393</v>
      </c>
      <c r="E32" s="32">
        <f>'[5]вспомогат'!G30</f>
        <v>12954855.66</v>
      </c>
      <c r="F32" s="37">
        <f>'[5]вспомогат'!H30</f>
        <v>4429532.07</v>
      </c>
      <c r="G32" s="38">
        <f>'[5]вспомогат'!I30</f>
        <v>163.18683661503698</v>
      </c>
      <c r="H32" s="34">
        <f>'[5]вспомогат'!J30</f>
        <v>1715139.0700000003</v>
      </c>
      <c r="I32" s="35">
        <f>'[5]вспомогат'!K30</f>
        <v>158.8761385125937</v>
      </c>
      <c r="J32" s="36">
        <f>'[5]вспомогат'!L30</f>
        <v>4800795.66</v>
      </c>
    </row>
    <row r="33" spans="1:10" ht="12.75">
      <c r="A33" s="31" t="s">
        <v>35</v>
      </c>
      <c r="B33" s="32">
        <f>'[5]вспомогат'!B31</f>
        <v>32067614</v>
      </c>
      <c r="C33" s="32">
        <f>'[5]вспомогат'!C31</f>
        <v>6071436</v>
      </c>
      <c r="D33" s="37">
        <f>'[5]вспомогат'!D31</f>
        <v>-1051535</v>
      </c>
      <c r="E33" s="32">
        <f>'[5]вспомогат'!G31</f>
        <v>6129373.7</v>
      </c>
      <c r="F33" s="37">
        <f>'[5]вспомогат'!H31</f>
        <v>2232030.79</v>
      </c>
      <c r="G33" s="38">
        <f>'[5]вспомогат'!I31</f>
        <v>-212.26405112525973</v>
      </c>
      <c r="H33" s="34">
        <f>'[5]вспомогат'!J31</f>
        <v>3283565.79</v>
      </c>
      <c r="I33" s="35">
        <f>'[5]вспомогат'!K31</f>
        <v>100.95426683242647</v>
      </c>
      <c r="J33" s="36">
        <f>'[5]вспомогат'!L31</f>
        <v>57937.700000000186</v>
      </c>
    </row>
    <row r="34" spans="1:10" ht="12.75">
      <c r="A34" s="31" t="s">
        <v>36</v>
      </c>
      <c r="B34" s="32">
        <f>'[5]вспомогат'!B32</f>
        <v>26689935</v>
      </c>
      <c r="C34" s="32">
        <f>'[5]вспомогат'!C32</f>
        <v>4774299</v>
      </c>
      <c r="D34" s="37">
        <f>'[5]вспомогат'!D32</f>
        <v>1680374</v>
      </c>
      <c r="E34" s="32">
        <f>'[5]вспомогат'!G32</f>
        <v>6628746.16</v>
      </c>
      <c r="F34" s="37">
        <f>'[5]вспомогат'!H32</f>
        <v>2389398.92</v>
      </c>
      <c r="G34" s="38">
        <f>'[5]вспомогат'!I32</f>
        <v>142.19447099276707</v>
      </c>
      <c r="H34" s="34">
        <f>'[5]вспомогат'!J32</f>
        <v>709024.9199999999</v>
      </c>
      <c r="I34" s="35">
        <f>'[5]вспомогат'!K32</f>
        <v>138.84229203072536</v>
      </c>
      <c r="J34" s="36">
        <f>'[5]вспомогат'!L32</f>
        <v>1854447.1600000001</v>
      </c>
    </row>
    <row r="35" spans="1:10" ht="12.75">
      <c r="A35" s="31" t="s">
        <v>37</v>
      </c>
      <c r="B35" s="32">
        <f>'[5]вспомогат'!B33</f>
        <v>48436425</v>
      </c>
      <c r="C35" s="32">
        <f>'[5]вспомогат'!C33</f>
        <v>7834152</v>
      </c>
      <c r="D35" s="37">
        <f>'[5]вспомогат'!D33</f>
        <v>2886299</v>
      </c>
      <c r="E35" s="32">
        <f>'[5]вспомогат'!G33</f>
        <v>10201137</v>
      </c>
      <c r="F35" s="37">
        <f>'[5]вспомогат'!H33</f>
        <v>3252612.05</v>
      </c>
      <c r="G35" s="38">
        <f>'[5]вспомогат'!I33</f>
        <v>112.69144499582337</v>
      </c>
      <c r="H35" s="34">
        <f>'[5]вспомогат'!J33</f>
        <v>366313.0499999998</v>
      </c>
      <c r="I35" s="35">
        <f>'[5]вспомогат'!K33</f>
        <v>130.21367213707367</v>
      </c>
      <c r="J35" s="36">
        <f>'[5]вспомогат'!L33</f>
        <v>2366985</v>
      </c>
    </row>
    <row r="36" spans="1:10" ht="12.75">
      <c r="A36" s="31" t="s">
        <v>38</v>
      </c>
      <c r="B36" s="32">
        <f>'[5]вспомогат'!B34</f>
        <v>44387785</v>
      </c>
      <c r="C36" s="32">
        <f>'[5]вспомогат'!C34</f>
        <v>7027590</v>
      </c>
      <c r="D36" s="37">
        <f>'[5]вспомогат'!D34</f>
        <v>2398220</v>
      </c>
      <c r="E36" s="32">
        <f>'[5]вспомогат'!G34</f>
        <v>9614837.94</v>
      </c>
      <c r="F36" s="37">
        <f>'[5]вспомогат'!H34</f>
        <v>2825896.289999999</v>
      </c>
      <c r="G36" s="38">
        <f>'[5]вспомогат'!I34</f>
        <v>117.83307161144512</v>
      </c>
      <c r="H36" s="34">
        <f>'[5]вспомогат'!J34</f>
        <v>427676.2899999991</v>
      </c>
      <c r="I36" s="35">
        <f>'[5]вспомогат'!K34</f>
        <v>136.81557888266104</v>
      </c>
      <c r="J36" s="36">
        <f>'[5]вспомогат'!L34</f>
        <v>2587247.9399999995</v>
      </c>
    </row>
    <row r="37" spans="1:10" ht="12.75">
      <c r="A37" s="31" t="s">
        <v>39</v>
      </c>
      <c r="B37" s="32">
        <f>'[5]вспомогат'!B35</f>
        <v>101298225</v>
      </c>
      <c r="C37" s="32">
        <f>'[5]вспомогат'!C35</f>
        <v>18686007</v>
      </c>
      <c r="D37" s="37">
        <f>'[5]вспомогат'!D35</f>
        <v>7740562</v>
      </c>
      <c r="E37" s="32">
        <f>'[5]вспомогат'!G35</f>
        <v>22987878.13</v>
      </c>
      <c r="F37" s="37">
        <f>'[5]вспомогат'!H35</f>
        <v>8076056.34</v>
      </c>
      <c r="G37" s="38">
        <f>'[5]вспомогат'!I35</f>
        <v>104.33423748818238</v>
      </c>
      <c r="H37" s="34">
        <f>'[5]вспомогат'!J35</f>
        <v>335494.33999999985</v>
      </c>
      <c r="I37" s="35">
        <f>'[5]вспомогат'!K35</f>
        <v>123.02188546755868</v>
      </c>
      <c r="J37" s="36">
        <f>'[5]вспомогат'!L35</f>
        <v>4301871.129999999</v>
      </c>
    </row>
    <row r="38" spans="1:10" ht="18.75" customHeight="1">
      <c r="A38" s="50" t="s">
        <v>40</v>
      </c>
      <c r="B38" s="40">
        <f>SUM(B18:B37)</f>
        <v>1292058711</v>
      </c>
      <c r="C38" s="40">
        <f>SUM(C18:C37)</f>
        <v>235454522</v>
      </c>
      <c r="D38" s="40">
        <f>SUM(D18:D37)</f>
        <v>75311826</v>
      </c>
      <c r="E38" s="40">
        <f>SUM(E18:E37)</f>
        <v>319909492.63</v>
      </c>
      <c r="F38" s="40">
        <f>SUM(F18:F37)</f>
        <v>105639199.80000001</v>
      </c>
      <c r="G38" s="41">
        <f>F38/D38*100</f>
        <v>140.26907248272008</v>
      </c>
      <c r="H38" s="40">
        <f>SUM(H18:H37)</f>
        <v>30327373.799999997</v>
      </c>
      <c r="I38" s="42">
        <f>E38/C38*100</f>
        <v>135.86891001821576</v>
      </c>
      <c r="J38" s="40">
        <f>SUM(J18:J37)</f>
        <v>84454970.62999998</v>
      </c>
    </row>
    <row r="39" spans="1:10" ht="12" customHeight="1">
      <c r="A39" s="51" t="s">
        <v>41</v>
      </c>
      <c r="B39" s="32">
        <f>'[5]вспомогат'!B36</f>
        <v>11855400</v>
      </c>
      <c r="C39" s="32">
        <f>'[5]вспомогат'!C36</f>
        <v>2744849</v>
      </c>
      <c r="D39" s="37">
        <f>'[5]вспомогат'!D36</f>
        <v>868839</v>
      </c>
      <c r="E39" s="32">
        <f>'[5]вспомогат'!G36</f>
        <v>2621128.97</v>
      </c>
      <c r="F39" s="37">
        <f>'[5]вспомогат'!H36</f>
        <v>589024.3200000003</v>
      </c>
      <c r="G39" s="38">
        <f>'[5]вспомогат'!I36</f>
        <v>67.79441530594279</v>
      </c>
      <c r="H39" s="34">
        <f>'[5]вспомогат'!J36</f>
        <v>-279814.6799999997</v>
      </c>
      <c r="I39" s="35">
        <f>'[5]вспомогат'!K36</f>
        <v>95.49264713650916</v>
      </c>
      <c r="J39" s="36">
        <f>'[5]вспомогат'!L36</f>
        <v>-123720.0299999998</v>
      </c>
    </row>
    <row r="40" spans="1:10" ht="12.75" customHeight="1">
      <c r="A40" s="51" t="s">
        <v>42</v>
      </c>
      <c r="B40" s="32">
        <f>'[5]вспомогат'!B37</f>
        <v>31392357</v>
      </c>
      <c r="C40" s="32">
        <f>'[5]вспомогат'!C37</f>
        <v>7537194</v>
      </c>
      <c r="D40" s="37">
        <f>'[5]вспомогат'!D37</f>
        <v>2765572</v>
      </c>
      <c r="E40" s="32">
        <f>'[5]вспомогат'!G37</f>
        <v>7176650.88</v>
      </c>
      <c r="F40" s="37">
        <f>'[5]вспомогат'!H37</f>
        <v>2239194.62</v>
      </c>
      <c r="G40" s="38">
        <f>'[5]вспомогат'!I37</f>
        <v>80.96678083231969</v>
      </c>
      <c r="H40" s="34">
        <f>'[5]вспомогат'!J37</f>
        <v>-526377.3799999999</v>
      </c>
      <c r="I40" s="35">
        <f>'[5]вспомогат'!K37</f>
        <v>95.2164808282764</v>
      </c>
      <c r="J40" s="36">
        <f>'[5]вспомогат'!L37</f>
        <v>-360543.1200000001</v>
      </c>
    </row>
    <row r="41" spans="1:10" ht="12.75" customHeight="1">
      <c r="A41" s="51" t="s">
        <v>43</v>
      </c>
      <c r="B41" s="32">
        <f>'[5]вспомогат'!B38</f>
        <v>16012034</v>
      </c>
      <c r="C41" s="32">
        <f>'[5]вспомогат'!C38</f>
        <v>2797432</v>
      </c>
      <c r="D41" s="37">
        <f>'[5]вспомогат'!D38</f>
        <v>794278</v>
      </c>
      <c r="E41" s="32">
        <f>'[5]вспомогат'!G38</f>
        <v>3369129.67</v>
      </c>
      <c r="F41" s="37">
        <f>'[5]вспомогат'!H38</f>
        <v>1152647.12</v>
      </c>
      <c r="G41" s="38">
        <f>'[5]вспомогат'!I38</f>
        <v>145.11885259317268</v>
      </c>
      <c r="H41" s="34">
        <f>'[5]вспомогат'!J38</f>
        <v>358369.1200000001</v>
      </c>
      <c r="I41" s="35">
        <f>'[5]вспомогат'!K38</f>
        <v>120.436517134286</v>
      </c>
      <c r="J41" s="36">
        <f>'[5]вспомогат'!L38</f>
        <v>571697.6699999999</v>
      </c>
    </row>
    <row r="42" spans="1:10" ht="12.75" customHeight="1">
      <c r="A42" s="51" t="s">
        <v>44</v>
      </c>
      <c r="B42" s="32">
        <f>'[5]вспомогат'!B39</f>
        <v>13597300</v>
      </c>
      <c r="C42" s="32">
        <f>'[5]вспомогат'!C39</f>
        <v>2889889</v>
      </c>
      <c r="D42" s="37">
        <f>'[5]вспомогат'!D39</f>
        <v>73576</v>
      </c>
      <c r="E42" s="32">
        <f>'[5]вспомогат'!G39</f>
        <v>2656931.88</v>
      </c>
      <c r="F42" s="37">
        <f>'[5]вспомогат'!H39</f>
        <v>1021761.0599999998</v>
      </c>
      <c r="G42" s="38">
        <f>'[5]вспомогат'!I39</f>
        <v>1388.7151516798954</v>
      </c>
      <c r="H42" s="34">
        <f>'[5]вспомогат'!J39</f>
        <v>948185.0599999998</v>
      </c>
      <c r="I42" s="35">
        <f>'[5]вспомогат'!K39</f>
        <v>91.93889038644737</v>
      </c>
      <c r="J42" s="36">
        <f>'[5]вспомогат'!L39</f>
        <v>-232957.1200000001</v>
      </c>
    </row>
    <row r="43" spans="1:10" ht="12" customHeight="1">
      <c r="A43" s="51" t="s">
        <v>45</v>
      </c>
      <c r="B43" s="32">
        <f>'[5]вспомогат'!B40</f>
        <v>11630370</v>
      </c>
      <c r="C43" s="32">
        <f>'[5]вспомогат'!C40</f>
        <v>1379568</v>
      </c>
      <c r="D43" s="37">
        <f>'[5]вспомогат'!D40</f>
        <v>623487</v>
      </c>
      <c r="E43" s="32">
        <f>'[5]вспомогат'!G40</f>
        <v>3532946.52</v>
      </c>
      <c r="F43" s="37">
        <f>'[5]вспомогат'!H40</f>
        <v>474470.7200000002</v>
      </c>
      <c r="G43" s="38">
        <f>'[5]вспомогат'!I40</f>
        <v>76.09953695907055</v>
      </c>
      <c r="H43" s="34">
        <f>'[5]вспомогат'!J40</f>
        <v>-149016.2799999998</v>
      </c>
      <c r="I43" s="35">
        <f>'[5]вспомогат'!K40</f>
        <v>256.09078494137293</v>
      </c>
      <c r="J43" s="36">
        <f>'[5]вспомогат'!L40</f>
        <v>2153378.52</v>
      </c>
    </row>
    <row r="44" spans="1:10" ht="14.25" customHeight="1">
      <c r="A44" s="51" t="s">
        <v>46</v>
      </c>
      <c r="B44" s="32">
        <f>'[5]вспомогат'!B41</f>
        <v>17099655</v>
      </c>
      <c r="C44" s="32">
        <f>'[5]вспомогат'!C41</f>
        <v>2052900</v>
      </c>
      <c r="D44" s="37">
        <f>'[5]вспомогат'!D41</f>
        <v>691700</v>
      </c>
      <c r="E44" s="32">
        <f>'[5]вспомогат'!G41</f>
        <v>3122565.76</v>
      </c>
      <c r="F44" s="37">
        <f>'[5]вспомогат'!H41</f>
        <v>771657.1099999999</v>
      </c>
      <c r="G44" s="38">
        <f>'[5]вспомогат'!I41</f>
        <v>111.55950701171027</v>
      </c>
      <c r="H44" s="34">
        <f>'[5]вспомогат'!J41</f>
        <v>79957.10999999987</v>
      </c>
      <c r="I44" s="35">
        <f>'[5]вспомогат'!K41</f>
        <v>152.1051078961469</v>
      </c>
      <c r="J44" s="36">
        <f>'[5]вспомогат'!L41</f>
        <v>1069665.7599999998</v>
      </c>
    </row>
    <row r="45" spans="1:10" ht="14.25" customHeight="1">
      <c r="A45" s="52" t="s">
        <v>47</v>
      </c>
      <c r="B45" s="32">
        <f>'[5]вспомогат'!B42</f>
        <v>22623296</v>
      </c>
      <c r="C45" s="32">
        <f>'[5]вспомогат'!C42</f>
        <v>5246749</v>
      </c>
      <c r="D45" s="37">
        <f>'[5]вспомогат'!D42</f>
        <v>1632130</v>
      </c>
      <c r="E45" s="32">
        <f>'[5]вспомогат'!G42</f>
        <v>6083588.71</v>
      </c>
      <c r="F45" s="37">
        <f>'[5]вспомогат'!H42</f>
        <v>2187903.52</v>
      </c>
      <c r="G45" s="38">
        <f>'[5]вспомогат'!I42</f>
        <v>134.05203752152096</v>
      </c>
      <c r="H45" s="34">
        <f>'[5]вспомогат'!J42</f>
        <v>555773.52</v>
      </c>
      <c r="I45" s="35">
        <f>'[5]вспомогат'!K42</f>
        <v>115.94968064986529</v>
      </c>
      <c r="J45" s="36">
        <f>'[5]вспомогат'!L42</f>
        <v>836839.71</v>
      </c>
    </row>
    <row r="46" spans="1:10" ht="14.25" customHeight="1">
      <c r="A46" s="52" t="s">
        <v>48</v>
      </c>
      <c r="B46" s="32">
        <f>'[5]вспомогат'!B43</f>
        <v>35096306</v>
      </c>
      <c r="C46" s="32">
        <f>'[5]вспомогат'!C43</f>
        <v>7520505</v>
      </c>
      <c r="D46" s="37">
        <f>'[5]вспомогат'!D43</f>
        <v>2630587</v>
      </c>
      <c r="E46" s="32">
        <f>'[5]вспомогат'!G43</f>
        <v>8944236.5</v>
      </c>
      <c r="F46" s="37">
        <f>'[5]вспомогат'!H43</f>
        <v>3034751.79</v>
      </c>
      <c r="G46" s="38">
        <f>'[5]вспомогат'!I43</f>
        <v>115.36405334626834</v>
      </c>
      <c r="H46" s="34">
        <f>'[5]вспомогат'!J43</f>
        <v>404164.79000000004</v>
      </c>
      <c r="I46" s="35">
        <f>'[5]вспомогат'!K43</f>
        <v>118.93132841478065</v>
      </c>
      <c r="J46" s="36">
        <f>'[5]вспомогат'!L43</f>
        <v>1423731.5</v>
      </c>
    </row>
    <row r="47" spans="1:10" ht="14.25" customHeight="1">
      <c r="A47" s="52" t="s">
        <v>49</v>
      </c>
      <c r="B47" s="32">
        <f>'[5]вспомогат'!B44</f>
        <v>19177760</v>
      </c>
      <c r="C47" s="32">
        <f>'[5]вспомогат'!C44</f>
        <v>4410460</v>
      </c>
      <c r="D47" s="37">
        <f>'[5]вспомогат'!D44</f>
        <v>1554350</v>
      </c>
      <c r="E47" s="32">
        <f>'[5]вспомогат'!G44</f>
        <v>3970626.11</v>
      </c>
      <c r="F47" s="37">
        <f>'[5]вспомогат'!H44</f>
        <v>1420274.27</v>
      </c>
      <c r="G47" s="38">
        <f>'[5]вспомогат'!I44</f>
        <v>91.37416090327146</v>
      </c>
      <c r="H47" s="34">
        <f>'[5]вспомогат'!J44</f>
        <v>-134075.72999999998</v>
      </c>
      <c r="I47" s="35">
        <f>'[5]вспомогат'!K44</f>
        <v>90.02748262086041</v>
      </c>
      <c r="J47" s="36">
        <f>'[5]вспомогат'!L44</f>
        <v>-439833.89000000013</v>
      </c>
    </row>
    <row r="48" spans="1:10" ht="14.25" customHeight="1">
      <c r="A48" s="52" t="s">
        <v>50</v>
      </c>
      <c r="B48" s="32">
        <f>'[5]вспомогат'!B45</f>
        <v>14770044</v>
      </c>
      <c r="C48" s="32">
        <f>'[5]вспомогат'!C45</f>
        <v>3885108</v>
      </c>
      <c r="D48" s="37">
        <f>'[5]вспомогат'!D45</f>
        <v>1157890</v>
      </c>
      <c r="E48" s="32">
        <f>'[5]вспомогат'!G45</f>
        <v>4072920.55</v>
      </c>
      <c r="F48" s="37">
        <f>'[5]вспомогат'!H45</f>
        <v>1266176.3699999996</v>
      </c>
      <c r="G48" s="38">
        <f>'[5]вспомогат'!I45</f>
        <v>109.35204294017564</v>
      </c>
      <c r="H48" s="34">
        <f>'[5]вспомогат'!J45</f>
        <v>108286.36999999965</v>
      </c>
      <c r="I48" s="35">
        <f>'[5]вспомогат'!K45</f>
        <v>104.83416548523232</v>
      </c>
      <c r="J48" s="36">
        <f>'[5]вспомогат'!L45</f>
        <v>187812.5499999998</v>
      </c>
    </row>
    <row r="49" spans="1:10" ht="14.25" customHeight="1">
      <c r="A49" s="52" t="s">
        <v>51</v>
      </c>
      <c r="B49" s="32">
        <f>'[5]вспомогат'!B46</f>
        <v>4648958</v>
      </c>
      <c r="C49" s="32">
        <f>'[5]вспомогат'!C46</f>
        <v>737557</v>
      </c>
      <c r="D49" s="37">
        <f>'[5]вспомогат'!D46</f>
        <v>181850</v>
      </c>
      <c r="E49" s="32">
        <f>'[5]вспомогат'!G46</f>
        <v>1563724.21</v>
      </c>
      <c r="F49" s="37">
        <f>'[5]вспомогат'!H46</f>
        <v>602675.1799999999</v>
      </c>
      <c r="G49" s="38">
        <f>'[5]вспомогат'!I46</f>
        <v>331.41335166345885</v>
      </c>
      <c r="H49" s="34">
        <f>'[5]вспомогат'!J46</f>
        <v>420825.17999999993</v>
      </c>
      <c r="I49" s="35">
        <f>'[5]вспомогат'!K46</f>
        <v>212.01401518797866</v>
      </c>
      <c r="J49" s="36">
        <f>'[5]вспомогат'!L46</f>
        <v>826167.21</v>
      </c>
    </row>
    <row r="50" spans="1:10" ht="14.25" customHeight="1">
      <c r="A50" s="52" t="s">
        <v>52</v>
      </c>
      <c r="B50" s="32">
        <f>'[5]вспомогат'!B47</f>
        <v>6022670</v>
      </c>
      <c r="C50" s="32">
        <f>'[5]вспомогат'!C47</f>
        <v>939414</v>
      </c>
      <c r="D50" s="37">
        <f>'[5]вспомогат'!D47</f>
        <v>384596</v>
      </c>
      <c r="E50" s="32">
        <f>'[5]вспомогат'!G47</f>
        <v>1231722.06</v>
      </c>
      <c r="F50" s="37">
        <f>'[5]вспомогат'!H47</f>
        <v>395755.32000000007</v>
      </c>
      <c r="G50" s="38">
        <f>'[5]вспомогат'!I47</f>
        <v>102.90156943909975</v>
      </c>
      <c r="H50" s="34">
        <f>'[5]вспомогат'!J47</f>
        <v>11159.320000000065</v>
      </c>
      <c r="I50" s="35">
        <f>'[5]вспомогат'!K47</f>
        <v>131.11599997445217</v>
      </c>
      <c r="J50" s="36">
        <f>'[5]вспомогат'!L47</f>
        <v>292308.06000000006</v>
      </c>
    </row>
    <row r="51" spans="1:10" ht="14.25" customHeight="1">
      <c r="A51" s="52" t="s">
        <v>53</v>
      </c>
      <c r="B51" s="32">
        <f>'[5]вспомогат'!B48</f>
        <v>7730000</v>
      </c>
      <c r="C51" s="32">
        <f>'[5]вспомогат'!C48</f>
        <v>1477656</v>
      </c>
      <c r="D51" s="37">
        <f>'[5]вспомогат'!D48</f>
        <v>521732</v>
      </c>
      <c r="E51" s="32">
        <f>'[5]вспомогат'!G48</f>
        <v>1621271.55</v>
      </c>
      <c r="F51" s="37">
        <f>'[5]вспомогат'!H48</f>
        <v>548722.1400000001</v>
      </c>
      <c r="G51" s="38">
        <f>'[5]вспомогат'!I48</f>
        <v>105.17318086680521</v>
      </c>
      <c r="H51" s="34">
        <f>'[5]вспомогат'!J48</f>
        <v>26990.14000000013</v>
      </c>
      <c r="I51" s="35">
        <f>'[5]вспомогат'!K48</f>
        <v>109.71914640484658</v>
      </c>
      <c r="J51" s="36">
        <f>'[5]вспомогат'!L48</f>
        <v>143615.55000000005</v>
      </c>
    </row>
    <row r="52" spans="1:10" ht="14.25" customHeight="1">
      <c r="A52" s="52" t="s">
        <v>54</v>
      </c>
      <c r="B52" s="32">
        <f>'[5]вспомогат'!B49</f>
        <v>15854500</v>
      </c>
      <c r="C52" s="32">
        <f>'[5]вспомогат'!C49</f>
        <v>3021613</v>
      </c>
      <c r="D52" s="37">
        <f>'[5]вспомогат'!D49</f>
        <v>1006700</v>
      </c>
      <c r="E52" s="32">
        <f>'[5]вспомогат'!G49</f>
        <v>4135224.87</v>
      </c>
      <c r="F52" s="37">
        <f>'[5]вспомогат'!H49</f>
        <v>1358374.79</v>
      </c>
      <c r="G52" s="38">
        <f>'[5]вспомогат'!I49</f>
        <v>134.9334250521506</v>
      </c>
      <c r="H52" s="34">
        <f>'[5]вспомогат'!J49</f>
        <v>351674.79000000004</v>
      </c>
      <c r="I52" s="35">
        <f>'[5]вспомогат'!K49</f>
        <v>136.85488082027712</v>
      </c>
      <c r="J52" s="36">
        <f>'[5]вспомогат'!L49</f>
        <v>1113611.87</v>
      </c>
    </row>
    <row r="53" spans="1:10" ht="14.25" customHeight="1">
      <c r="A53" s="52" t="s">
        <v>55</v>
      </c>
      <c r="B53" s="32">
        <f>'[5]вспомогат'!B50</f>
        <v>7250200</v>
      </c>
      <c r="C53" s="32">
        <f>'[5]вспомогат'!C50</f>
        <v>1291050</v>
      </c>
      <c r="D53" s="37">
        <f>'[5]вспомогат'!D50</f>
        <v>292850</v>
      </c>
      <c r="E53" s="32">
        <f>'[5]вспомогат'!G50</f>
        <v>1806550.64</v>
      </c>
      <c r="F53" s="37">
        <f>'[5]вспомогат'!H50</f>
        <v>768240.5899999999</v>
      </c>
      <c r="G53" s="38">
        <f>'[5]вспомогат'!I50</f>
        <v>262.33245347447496</v>
      </c>
      <c r="H53" s="34">
        <f>'[5]вспомогат'!J50</f>
        <v>475390.58999999985</v>
      </c>
      <c r="I53" s="35">
        <f>'[5]вспомогат'!K50</f>
        <v>139.92878974478137</v>
      </c>
      <c r="J53" s="36">
        <f>'[5]вспомогат'!L50</f>
        <v>515500.6399999999</v>
      </c>
    </row>
    <row r="54" spans="1:10" ht="14.25" customHeight="1">
      <c r="A54" s="52" t="s">
        <v>56</v>
      </c>
      <c r="B54" s="32">
        <f>'[5]вспомогат'!B51</f>
        <v>5192100</v>
      </c>
      <c r="C54" s="32">
        <f>'[5]вспомогат'!C51</f>
        <v>1312214</v>
      </c>
      <c r="D54" s="37">
        <f>'[5]вспомогат'!D51</f>
        <v>185528</v>
      </c>
      <c r="E54" s="32">
        <f>'[5]вспомогат'!G51</f>
        <v>1487798.95</v>
      </c>
      <c r="F54" s="37">
        <f>'[5]вспомогат'!H51</f>
        <v>550458.86</v>
      </c>
      <c r="G54" s="38">
        <f>'[5]вспомогат'!I51</f>
        <v>296.69853607002716</v>
      </c>
      <c r="H54" s="34">
        <f>'[5]вспомогат'!J51</f>
        <v>364930.86</v>
      </c>
      <c r="I54" s="35">
        <f>'[5]вспомогат'!K51</f>
        <v>113.3808166960572</v>
      </c>
      <c r="J54" s="36">
        <f>'[5]вспомогат'!L51</f>
        <v>175584.94999999995</v>
      </c>
    </row>
    <row r="55" spans="1:10" ht="15" customHeight="1">
      <c r="A55" s="50" t="s">
        <v>57</v>
      </c>
      <c r="B55" s="40">
        <f>SUM(B39:B54)</f>
        <v>239952950</v>
      </c>
      <c r="C55" s="40">
        <f>SUM(C39:C54)</f>
        <v>49244158</v>
      </c>
      <c r="D55" s="40">
        <f>SUM(D39:D54)</f>
        <v>15365665</v>
      </c>
      <c r="E55" s="40">
        <f>SUM(E39:E54)</f>
        <v>57397017.83</v>
      </c>
      <c r="F55" s="40">
        <f>SUM(F39:F54)</f>
        <v>18382087.779999997</v>
      </c>
      <c r="G55" s="41">
        <f>F55/D55*100</f>
        <v>119.63092895751663</v>
      </c>
      <c r="H55" s="40">
        <f>SUM(H39:H54)</f>
        <v>3016422.78</v>
      </c>
      <c r="I55" s="42">
        <f>E55/C55*100</f>
        <v>116.55599397191439</v>
      </c>
      <c r="J55" s="40">
        <f>SUM(J39:J54)</f>
        <v>8152859.83</v>
      </c>
    </row>
    <row r="56" spans="1:10" ht="15.75" customHeight="1">
      <c r="A56" s="53" t="s">
        <v>58</v>
      </c>
      <c r="B56" s="54">
        <f>'[5]вспомогат'!B52</f>
        <v>8297177754</v>
      </c>
      <c r="C56" s="54">
        <f>'[5]вспомогат'!C52</f>
        <v>1966551641</v>
      </c>
      <c r="D56" s="54">
        <f>'[5]вспомогат'!D52</f>
        <v>753521744</v>
      </c>
      <c r="E56" s="54">
        <f>'[5]вспомогат'!G52</f>
        <v>1995249384.1400006</v>
      </c>
      <c r="F56" s="54">
        <f>'[5]вспомогат'!H52</f>
        <v>606576691.9</v>
      </c>
      <c r="G56" s="55">
        <f>'[5]вспомогат'!I52</f>
        <v>80.49889691039891</v>
      </c>
      <c r="H56" s="54">
        <f>'[5]вспомогат'!J52</f>
        <v>-149961474.88000005</v>
      </c>
      <c r="I56" s="55">
        <f>'[5]вспомогат'!K52</f>
        <v>101.45929262886825</v>
      </c>
      <c r="J56" s="54">
        <f>'[5]вспомогат'!L52</f>
        <v>28697743.14000058</v>
      </c>
    </row>
    <row r="58" spans="2:5" ht="12.75">
      <c r="B58" s="56"/>
      <c r="E58" s="57"/>
    </row>
    <row r="59" ht="12.75">
      <c r="G59" s="58"/>
    </row>
    <row r="60" spans="2:5" ht="12.75">
      <c r="B60" s="59"/>
      <c r="C60" s="60"/>
      <c r="D60" s="60"/>
      <c r="E60" s="59"/>
    </row>
  </sheetData>
  <sheetProtection/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5905511811023623" bottom="0.2362204724409449" header="0.35433070866141736" footer="0"/>
  <pageSetup blackAndWhite="1" horizontalDpi="300" verticalDpi="300" orientation="landscape" paperSize="9" scale="74" r:id="rId1"/>
  <headerFooter alignWithMargins="0">
    <oddHeader>&amp;C&amp;"Times New Roman,обычный"&amp;13Щоденний моніторинг виконання за помісячним розписом доходів за період з 01.01.2017 по 29.03.2017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08dohod2</dc:creator>
  <cp:keywords/>
  <dc:description/>
  <cp:lastModifiedBy>08dohod2</cp:lastModifiedBy>
  <dcterms:created xsi:type="dcterms:W3CDTF">2017-03-30T05:56:24Z</dcterms:created>
  <dcterms:modified xsi:type="dcterms:W3CDTF">2017-03-30T05:57:22Z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