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<sst xmlns="http://schemas.openxmlformats.org/spreadsheetml/2006/main" count="64" uniqueCount="59">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</sst>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3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07.03.2017</v>
          </cell>
        </row>
        <row r="6">
          <cell r="G6" t="str">
            <v>Фактично надійшло на 07.03.2017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281918946.55</v>
          </cell>
          <cell r="H10">
            <v>33412323.850000024</v>
          </cell>
          <cell r="I10">
            <v>16.562372376736896</v>
          </cell>
          <cell r="J10">
            <v>-168324016.14999998</v>
          </cell>
          <cell r="K10">
            <v>63.558392902264906</v>
          </cell>
          <cell r="L10">
            <v>-161640013.45</v>
          </cell>
        </row>
        <row r="11">
          <cell r="B11">
            <v>4015000000</v>
          </cell>
          <cell r="C11">
            <v>888950000</v>
          </cell>
          <cell r="D11">
            <v>293725000</v>
          </cell>
          <cell r="G11">
            <v>760785543.76</v>
          </cell>
          <cell r="H11">
            <v>78146720.47000003</v>
          </cell>
          <cell r="I11">
            <v>26.605403173036013</v>
          </cell>
          <cell r="J11">
            <v>-215578279.52999997</v>
          </cell>
          <cell r="K11">
            <v>85.58248987682097</v>
          </cell>
          <cell r="L11">
            <v>-128164456.24000001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58260634.79</v>
          </cell>
          <cell r="H12">
            <v>4453312.079999998</v>
          </cell>
          <cell r="I12">
            <v>23.580073041742796</v>
          </cell>
          <cell r="J12">
            <v>-14432600.920000002</v>
          </cell>
          <cell r="K12">
            <v>99.13345743087095</v>
          </cell>
          <cell r="L12">
            <v>-509266.2100000009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83585420.1</v>
          </cell>
          <cell r="H13">
            <v>11890573.309999987</v>
          </cell>
          <cell r="I13">
            <v>27.215217150482108</v>
          </cell>
          <cell r="J13">
            <v>-31800326.690000013</v>
          </cell>
          <cell r="K13">
            <v>74.01282354160007</v>
          </cell>
          <cell r="L13">
            <v>-29348279.900000006</v>
          </cell>
        </row>
        <row r="14">
          <cell r="B14">
            <v>456400000</v>
          </cell>
          <cell r="C14">
            <v>91402000</v>
          </cell>
          <cell r="D14">
            <v>28985000</v>
          </cell>
          <cell r="G14">
            <v>76558100.39</v>
          </cell>
          <cell r="H14">
            <v>8454639.219999999</v>
          </cell>
          <cell r="I14">
            <v>29.169015766775914</v>
          </cell>
          <cell r="J14">
            <v>-20530360.78</v>
          </cell>
          <cell r="K14">
            <v>83.75976498326077</v>
          </cell>
          <cell r="L14">
            <v>-14843899.61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11529284.15</v>
          </cell>
          <cell r="H15">
            <v>892891.4500000011</v>
          </cell>
          <cell r="I15">
            <v>19.99264346969394</v>
          </cell>
          <cell r="J15">
            <v>-3573208.549999999</v>
          </cell>
          <cell r="K15">
            <v>77.46404820135184</v>
          </cell>
          <cell r="L15">
            <v>-3354115.8499999996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5894606.92</v>
          </cell>
          <cell r="H16">
            <v>250018.25</v>
          </cell>
          <cell r="I16">
            <v>13.646971521395251</v>
          </cell>
          <cell r="J16">
            <v>-1582023.75</v>
          </cell>
          <cell r="K16">
            <v>94.04174200212984</v>
          </cell>
          <cell r="L16">
            <v>-373468.0800000001</v>
          </cell>
        </row>
        <row r="17">
          <cell r="B17">
            <v>175658506</v>
          </cell>
          <cell r="C17">
            <v>37518348</v>
          </cell>
          <cell r="D17">
            <v>12669538</v>
          </cell>
          <cell r="G17">
            <v>37492553.52</v>
          </cell>
          <cell r="H17">
            <v>4903002.010000002</v>
          </cell>
          <cell r="I17">
            <v>38.699138121690005</v>
          </cell>
          <cell r="J17">
            <v>-7766535.989999998</v>
          </cell>
          <cell r="K17">
            <v>99.93124835880302</v>
          </cell>
          <cell r="L17">
            <v>-25794.47999999672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4307378.84</v>
          </cell>
          <cell r="H18">
            <v>265404.48999999976</v>
          </cell>
          <cell r="I18">
            <v>21.946461957766573</v>
          </cell>
          <cell r="J18">
            <v>-943922.5100000002</v>
          </cell>
          <cell r="K18">
            <v>141.88280200311542</v>
          </cell>
          <cell r="L18">
            <v>1271507.8399999999</v>
          </cell>
        </row>
        <row r="19">
          <cell r="B19">
            <v>17978607</v>
          </cell>
          <cell r="C19">
            <v>2059980</v>
          </cell>
          <cell r="D19">
            <v>677352</v>
          </cell>
          <cell r="G19">
            <v>3038971.83</v>
          </cell>
          <cell r="H19">
            <v>277605.4500000002</v>
          </cell>
          <cell r="I19">
            <v>40.98392711618187</v>
          </cell>
          <cell r="J19">
            <v>-399746.5499999998</v>
          </cell>
          <cell r="K19">
            <v>147.5243366440451</v>
          </cell>
          <cell r="L19">
            <v>978991.8300000001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18744612.06</v>
          </cell>
          <cell r="H20">
            <v>1647281.5799999982</v>
          </cell>
          <cell r="I20">
            <v>25.473886075264218</v>
          </cell>
          <cell r="J20">
            <v>-4819268.420000002</v>
          </cell>
          <cell r="K20">
            <v>99.70966869214378</v>
          </cell>
          <cell r="L20">
            <v>-54579.94000000134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15112689.73</v>
          </cell>
          <cell r="H21">
            <v>1081486.870000001</v>
          </cell>
          <cell r="I21">
            <v>19.497983831711355</v>
          </cell>
          <cell r="J21">
            <v>-4465173.129999999</v>
          </cell>
          <cell r="K21">
            <v>94.43029010745391</v>
          </cell>
          <cell r="L21">
            <v>-891380.2699999996</v>
          </cell>
        </row>
        <row r="22">
          <cell r="B22">
            <v>77546176</v>
          </cell>
          <cell r="C22">
            <v>15609225</v>
          </cell>
          <cell r="D22">
            <v>5637099</v>
          </cell>
          <cell r="G22">
            <v>14266801.85</v>
          </cell>
          <cell r="H22">
            <v>783600.2999999989</v>
          </cell>
          <cell r="I22">
            <v>13.900772365360247</v>
          </cell>
          <cell r="J22">
            <v>-4853498.700000001</v>
          </cell>
          <cell r="K22">
            <v>91.3998090872545</v>
          </cell>
          <cell r="L22">
            <v>-1342423.1500000004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10270582.58</v>
          </cell>
          <cell r="H23">
            <v>844650.6400000006</v>
          </cell>
          <cell r="I23">
            <v>22.599584049171366</v>
          </cell>
          <cell r="J23">
            <v>-2892810.3599999994</v>
          </cell>
          <cell r="K23">
            <v>97.34470258757304</v>
          </cell>
          <cell r="L23">
            <v>-280153.4199999999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5925085.63</v>
          </cell>
          <cell r="H24">
            <v>453795.20999999996</v>
          </cell>
          <cell r="I24">
            <v>24.881114935734985</v>
          </cell>
          <cell r="J24">
            <v>-1370058.79</v>
          </cell>
          <cell r="K24">
            <v>102.91329215818993</v>
          </cell>
          <cell r="L24">
            <v>167728.6299999999</v>
          </cell>
        </row>
        <row r="25">
          <cell r="B25">
            <v>108458703</v>
          </cell>
          <cell r="C25">
            <v>20309615</v>
          </cell>
          <cell r="D25">
            <v>7245505</v>
          </cell>
          <cell r="G25">
            <v>16135414.34</v>
          </cell>
          <cell r="H25">
            <v>1091613.3000000007</v>
          </cell>
          <cell r="I25">
            <v>15.06607613962037</v>
          </cell>
          <cell r="J25">
            <v>-6153891.699999999</v>
          </cell>
          <cell r="K25">
            <v>79.447169924196</v>
          </cell>
          <cell r="L25">
            <v>-4174200.66</v>
          </cell>
        </row>
        <row r="26">
          <cell r="B26">
            <v>60381765</v>
          </cell>
          <cell r="C26">
            <v>10145188</v>
          </cell>
          <cell r="D26">
            <v>3159500</v>
          </cell>
          <cell r="G26">
            <v>9098546.01</v>
          </cell>
          <cell r="H26">
            <v>693340.5800000001</v>
          </cell>
          <cell r="I26">
            <v>21.9446298464947</v>
          </cell>
          <cell r="J26">
            <v>-2466159.42</v>
          </cell>
          <cell r="K26">
            <v>89.68336525651372</v>
          </cell>
          <cell r="L26">
            <v>-1046641.9900000002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8286425.17</v>
          </cell>
          <cell r="H27">
            <v>344980.4299999997</v>
          </cell>
          <cell r="I27">
            <v>16.710913378305182</v>
          </cell>
          <cell r="J27">
            <v>-1719421.5700000003</v>
          </cell>
          <cell r="K27">
            <v>116.50084032077561</v>
          </cell>
          <cell r="L27">
            <v>1173665.17</v>
          </cell>
        </row>
        <row r="28">
          <cell r="B28">
            <v>49799290</v>
          </cell>
          <cell r="C28">
            <v>10796504</v>
          </cell>
          <cell r="D28">
            <v>3517720</v>
          </cell>
          <cell r="G28">
            <v>9749940.77</v>
          </cell>
          <cell r="H28">
            <v>636039.5199999996</v>
          </cell>
          <cell r="I28">
            <v>18.081016112709356</v>
          </cell>
          <cell r="J28">
            <v>-2881680.4800000004</v>
          </cell>
          <cell r="K28">
            <v>90.30646188803338</v>
          </cell>
          <cell r="L28">
            <v>-1046563.2300000004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26659524.95</v>
          </cell>
          <cell r="H29">
            <v>2751324.870000001</v>
          </cell>
          <cell r="I29">
            <v>35.43278424368697</v>
          </cell>
          <cell r="J29">
            <v>-5013588.129999999</v>
          </cell>
          <cell r="K29">
            <v>114.18105073022566</v>
          </cell>
          <cell r="L29">
            <v>3311057.9499999993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9187962.3</v>
          </cell>
          <cell r="H30">
            <v>662638.7100000009</v>
          </cell>
          <cell r="I30">
            <v>24.412040187253684</v>
          </cell>
          <cell r="J30">
            <v>-2051754.289999999</v>
          </cell>
          <cell r="K30">
            <v>112.67960132743688</v>
          </cell>
          <cell r="L30">
            <v>1033902.3000000007</v>
          </cell>
        </row>
        <row r="31">
          <cell r="B31">
            <v>50236783</v>
          </cell>
          <cell r="C31">
            <v>9827058</v>
          </cell>
          <cell r="D31">
            <v>2704087</v>
          </cell>
          <cell r="G31">
            <v>4306635.08</v>
          </cell>
          <cell r="H31">
            <v>409292.1699999999</v>
          </cell>
          <cell r="I31">
            <v>15.136057752579704</v>
          </cell>
          <cell r="J31">
            <v>-2294794.83</v>
          </cell>
          <cell r="K31">
            <v>43.82425625248167</v>
          </cell>
          <cell r="L31">
            <v>-5520422.92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4615983.83</v>
          </cell>
          <cell r="H32">
            <v>376636.58999999985</v>
          </cell>
          <cell r="I32">
            <v>22.413854891827643</v>
          </cell>
          <cell r="J32">
            <v>-1303737.4100000001</v>
          </cell>
          <cell r="K32">
            <v>96.68401224975646</v>
          </cell>
          <cell r="L32">
            <v>-158315.16999999993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7850963.67</v>
          </cell>
          <cell r="H33">
            <v>902438.7199999997</v>
          </cell>
          <cell r="I33">
            <v>31.266293616842876</v>
          </cell>
          <cell r="J33">
            <v>-1983860.2800000003</v>
          </cell>
          <cell r="K33">
            <v>100.21459463640736</v>
          </cell>
          <cell r="L33">
            <v>16811.669999999925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7200133.79</v>
          </cell>
          <cell r="H34">
            <v>411192.13999999966</v>
          </cell>
          <cell r="I34">
            <v>17.145722243997618</v>
          </cell>
          <cell r="J34">
            <v>-1987027.8600000003</v>
          </cell>
          <cell r="K34">
            <v>102.4552341556636</v>
          </cell>
          <cell r="L34">
            <v>172543.79000000004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16034917.88</v>
          </cell>
          <cell r="H35">
            <v>1123096.0900000017</v>
          </cell>
          <cell r="I35">
            <v>14.509231887813852</v>
          </cell>
          <cell r="J35">
            <v>-6617465.909999998</v>
          </cell>
          <cell r="K35">
            <v>85.81243643973804</v>
          </cell>
          <cell r="L35">
            <v>-2651089.119999999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2126856</v>
          </cell>
          <cell r="H36">
            <v>94751.3500000001</v>
          </cell>
          <cell r="I36">
            <v>10.90551298917292</v>
          </cell>
          <cell r="J36">
            <v>-774087.6499999999</v>
          </cell>
          <cell r="K36">
            <v>77.48535529641157</v>
          </cell>
          <cell r="L36">
            <v>-617993</v>
          </cell>
        </row>
        <row r="37">
          <cell r="B37">
            <v>31392357</v>
          </cell>
          <cell r="C37">
            <v>7248194</v>
          </cell>
          <cell r="D37">
            <v>2476572</v>
          </cell>
          <cell r="G37">
            <v>5244086.09</v>
          </cell>
          <cell r="H37">
            <v>306629.8300000001</v>
          </cell>
          <cell r="I37">
            <v>12.381220089704643</v>
          </cell>
          <cell r="J37">
            <v>-2169942.17</v>
          </cell>
          <cell r="K37">
            <v>72.35024462645453</v>
          </cell>
          <cell r="L37">
            <v>-2004107.9100000001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2473709.78</v>
          </cell>
          <cell r="H38">
            <v>257227.22999999998</v>
          </cell>
          <cell r="I38">
            <v>32.38503773238085</v>
          </cell>
          <cell r="J38">
            <v>-537050.77</v>
          </cell>
          <cell r="K38">
            <v>88.42787885460665</v>
          </cell>
          <cell r="L38">
            <v>-323722.2200000002</v>
          </cell>
        </row>
        <row r="39">
          <cell r="B39">
            <v>13597300</v>
          </cell>
          <cell r="C39">
            <v>4329584</v>
          </cell>
          <cell r="D39">
            <v>1513271</v>
          </cell>
          <cell r="G39">
            <v>1756599.85</v>
          </cell>
          <cell r="H39">
            <v>121429.03000000003</v>
          </cell>
          <cell r="I39">
            <v>8.024275228957672</v>
          </cell>
          <cell r="J39">
            <v>-1391841.97</v>
          </cell>
          <cell r="K39">
            <v>40.57202377872793</v>
          </cell>
          <cell r="L39">
            <v>-2572984.15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3211486.25</v>
          </cell>
          <cell r="H40">
            <v>153010.4500000002</v>
          </cell>
          <cell r="I40">
            <v>24.54108104900346</v>
          </cell>
          <cell r="J40">
            <v>-470476.5499999998</v>
          </cell>
          <cell r="K40">
            <v>232.78926808972082</v>
          </cell>
          <cell r="L40">
            <v>1831918.25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2566610.01</v>
          </cell>
          <cell r="H41">
            <v>215701.35999999987</v>
          </cell>
          <cell r="I41">
            <v>31.18423594043659</v>
          </cell>
          <cell r="J41">
            <v>-475998.64000000013</v>
          </cell>
          <cell r="K41">
            <v>125.02362560280578</v>
          </cell>
          <cell r="L41">
            <v>513710.0099999998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4343715.82</v>
          </cell>
          <cell r="H42">
            <v>448030.63000000035</v>
          </cell>
          <cell r="I42">
            <v>27.450670596092248</v>
          </cell>
          <cell r="J42">
            <v>-1184099.3699999996</v>
          </cell>
          <cell r="K42">
            <v>82.78871011363418</v>
          </cell>
          <cell r="L42">
            <v>-903033.1799999997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6332578.05</v>
          </cell>
          <cell r="H43">
            <v>423093.33999999985</v>
          </cell>
          <cell r="I43">
            <v>16.083609475755786</v>
          </cell>
          <cell r="J43">
            <v>-2207493.66</v>
          </cell>
          <cell r="K43">
            <v>84.20415982703288</v>
          </cell>
          <cell r="L43">
            <v>-1187926.9500000002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2866399.57</v>
          </cell>
          <cell r="H44">
            <v>316047.73</v>
          </cell>
          <cell r="I44">
            <v>20.333112233409462</v>
          </cell>
          <cell r="J44">
            <v>-1238302.27</v>
          </cell>
          <cell r="K44">
            <v>64.99094357504659</v>
          </cell>
          <cell r="L44">
            <v>-1544060.4300000002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2944133.72</v>
          </cell>
          <cell r="H45">
            <v>137389.54000000004</v>
          </cell>
          <cell r="I45">
            <v>11.86550881344515</v>
          </cell>
          <cell r="J45">
            <v>-1020500.46</v>
          </cell>
          <cell r="K45">
            <v>75.77997111019823</v>
          </cell>
          <cell r="L45">
            <v>-940974.2799999998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1065196.43</v>
          </cell>
          <cell r="H46">
            <v>104147.3999999999</v>
          </cell>
          <cell r="I46">
            <v>57.27104756667578</v>
          </cell>
          <cell r="J46">
            <v>-77702.6000000001</v>
          </cell>
          <cell r="K46">
            <v>144.42225211068433</v>
          </cell>
          <cell r="L46">
            <v>327639.42999999993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884777.78</v>
          </cell>
          <cell r="H47">
            <v>48811.04000000004</v>
          </cell>
          <cell r="I47">
            <v>12.691510052106636</v>
          </cell>
          <cell r="J47">
            <v>-335784.95999999996</v>
          </cell>
          <cell r="K47">
            <v>94.18401045758313</v>
          </cell>
          <cell r="L47">
            <v>-54636.21999999997</v>
          </cell>
        </row>
        <row r="48">
          <cell r="B48">
            <v>7730000</v>
          </cell>
          <cell r="C48">
            <v>1391156</v>
          </cell>
          <cell r="D48">
            <v>435232</v>
          </cell>
          <cell r="G48">
            <v>1116653.06</v>
          </cell>
          <cell r="H48">
            <v>44103.65000000014</v>
          </cell>
          <cell r="I48">
            <v>10.133365653260821</v>
          </cell>
          <cell r="J48">
            <v>-391128.34999999986</v>
          </cell>
          <cell r="K48">
            <v>80.26799726270814</v>
          </cell>
          <cell r="L48">
            <v>-274502.93999999994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2955006.12</v>
          </cell>
          <cell r="H49">
            <v>178156.04000000004</v>
          </cell>
          <cell r="I49">
            <v>17.697033873050565</v>
          </cell>
          <cell r="J49">
            <v>-828543.96</v>
          </cell>
          <cell r="K49">
            <v>97.79565152784292</v>
          </cell>
          <cell r="L49">
            <v>-66606.87999999989</v>
          </cell>
        </row>
        <row r="50">
          <cell r="B50">
            <v>7250200</v>
          </cell>
          <cell r="C50">
            <v>1485750</v>
          </cell>
          <cell r="D50">
            <v>487550</v>
          </cell>
          <cell r="G50">
            <v>1111557.49</v>
          </cell>
          <cell r="H50">
            <v>73247.43999999994</v>
          </cell>
          <cell r="I50">
            <v>15.023575017946866</v>
          </cell>
          <cell r="J50">
            <v>-414302.56000000006</v>
          </cell>
          <cell r="K50">
            <v>74.81457109204106</v>
          </cell>
          <cell r="L50">
            <v>-374192.51</v>
          </cell>
        </row>
        <row r="51">
          <cell r="B51">
            <v>5192100</v>
          </cell>
          <cell r="C51">
            <v>1654514</v>
          </cell>
          <cell r="D51">
            <v>527828</v>
          </cell>
          <cell r="G51">
            <v>980491.65</v>
          </cell>
          <cell r="H51">
            <v>43151.560000000056</v>
          </cell>
          <cell r="I51">
            <v>8.175307107618401</v>
          </cell>
          <cell r="J51">
            <v>-484676.43999999994</v>
          </cell>
          <cell r="K51">
            <v>59.261610962494125</v>
          </cell>
          <cell r="L51">
            <v>-674022.35</v>
          </cell>
        </row>
        <row r="52">
          <cell r="B52">
            <v>8322346923</v>
          </cell>
          <cell r="C52">
            <v>1904961868</v>
          </cell>
          <cell r="D52">
            <v>691931971</v>
          </cell>
          <cell r="G52">
            <v>1548797518.1599994</v>
          </cell>
          <cell r="H52">
            <v>160124825.92000005</v>
          </cell>
          <cell r="I52">
            <v>23.141700720749043</v>
          </cell>
          <cell r="J52">
            <v>-517805212.70000005</v>
          </cell>
          <cell r="K52">
            <v>81.30333442243996</v>
          </cell>
          <cell r="L52">
            <v>-356164349.8400006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49" sqref="L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07.03.2017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443558960</v>
      </c>
      <c r="D10" s="33">
        <f>'[1]вспомогат'!D10</f>
        <v>201736340</v>
      </c>
      <c r="E10" s="33">
        <f>'[1]вспомогат'!G10</f>
        <v>281918946.55</v>
      </c>
      <c r="F10" s="33">
        <f>'[1]вспомогат'!H10</f>
        <v>33412323.850000024</v>
      </c>
      <c r="G10" s="34">
        <f>'[1]вспомогат'!I10</f>
        <v>16.562372376736896</v>
      </c>
      <c r="H10" s="35">
        <f>'[1]вспомогат'!J10</f>
        <v>-168324016.14999998</v>
      </c>
      <c r="I10" s="36">
        <f>'[1]вспомогат'!K10</f>
        <v>63.558392902264906</v>
      </c>
      <c r="J10" s="37">
        <f>'[1]вспомогат'!L10</f>
        <v>-161640013.45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888950000</v>
      </c>
      <c r="D12" s="38">
        <f>'[1]вспомогат'!D11</f>
        <v>293725000</v>
      </c>
      <c r="E12" s="33">
        <f>'[1]вспомогат'!G11</f>
        <v>760785543.76</v>
      </c>
      <c r="F12" s="38">
        <f>'[1]вспомогат'!H11</f>
        <v>78146720.47000003</v>
      </c>
      <c r="G12" s="39">
        <f>'[1]вспомогат'!I11</f>
        <v>26.605403173036013</v>
      </c>
      <c r="H12" s="35">
        <f>'[1]вспомогат'!J11</f>
        <v>-215578279.52999997</v>
      </c>
      <c r="I12" s="36">
        <f>'[1]вспомогат'!K11</f>
        <v>85.58248987682097</v>
      </c>
      <c r="J12" s="37">
        <f>'[1]вспомогат'!L11</f>
        <v>-128164456.24000001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58769901</v>
      </c>
      <c r="D13" s="38">
        <f>'[1]вспомогат'!D12</f>
        <v>18885913</v>
      </c>
      <c r="E13" s="33">
        <f>'[1]вспомогат'!G12</f>
        <v>58260634.79</v>
      </c>
      <c r="F13" s="38">
        <f>'[1]вспомогат'!H12</f>
        <v>4453312.079999998</v>
      </c>
      <c r="G13" s="39">
        <f>'[1]вспомогат'!I12</f>
        <v>23.580073041742796</v>
      </c>
      <c r="H13" s="35">
        <f>'[1]вспомогат'!J12</f>
        <v>-14432600.920000002</v>
      </c>
      <c r="I13" s="36">
        <f>'[1]вспомогат'!K12</f>
        <v>99.13345743087095</v>
      </c>
      <c r="J13" s="37">
        <f>'[1]вспомогат'!L12</f>
        <v>-509266.2100000009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112933700</v>
      </c>
      <c r="D14" s="38">
        <f>'[1]вспомогат'!D13</f>
        <v>43690900</v>
      </c>
      <c r="E14" s="33">
        <f>'[1]вспомогат'!G13</f>
        <v>83585420.1</v>
      </c>
      <c r="F14" s="38">
        <f>'[1]вспомогат'!H13</f>
        <v>11890573.309999987</v>
      </c>
      <c r="G14" s="39">
        <f>'[1]вспомогат'!I13</f>
        <v>27.215217150482108</v>
      </c>
      <c r="H14" s="35">
        <f>'[1]вспомогат'!J13</f>
        <v>-31800326.690000013</v>
      </c>
      <c r="I14" s="36">
        <f>'[1]вспомогат'!K13</f>
        <v>74.01282354160007</v>
      </c>
      <c r="J14" s="37">
        <f>'[1]вспомогат'!L13</f>
        <v>-29348279.900000006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91402000</v>
      </c>
      <c r="D15" s="38">
        <f>'[1]вспомогат'!D14</f>
        <v>28985000</v>
      </c>
      <c r="E15" s="33">
        <f>'[1]вспомогат'!G14</f>
        <v>76558100.39</v>
      </c>
      <c r="F15" s="38">
        <f>'[1]вспомогат'!H14</f>
        <v>8454639.219999999</v>
      </c>
      <c r="G15" s="39">
        <f>'[1]вспомогат'!I14</f>
        <v>29.169015766775914</v>
      </c>
      <c r="H15" s="35">
        <f>'[1]вспомогат'!J14</f>
        <v>-20530360.78</v>
      </c>
      <c r="I15" s="36">
        <f>'[1]вспомогат'!K14</f>
        <v>83.75976498326077</v>
      </c>
      <c r="J15" s="37">
        <f>'[1]вспомогат'!L14</f>
        <v>-14843899.61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14883400</v>
      </c>
      <c r="D16" s="38">
        <f>'[1]вспомогат'!D15</f>
        <v>4466100</v>
      </c>
      <c r="E16" s="33">
        <f>'[1]вспомогат'!G15</f>
        <v>11529284.15</v>
      </c>
      <c r="F16" s="38">
        <f>'[1]вспомогат'!H15</f>
        <v>892891.4500000011</v>
      </c>
      <c r="G16" s="39">
        <f>'[1]вспомогат'!I15</f>
        <v>19.99264346969394</v>
      </c>
      <c r="H16" s="35">
        <f>'[1]вспомогат'!J15</f>
        <v>-3573208.549999999</v>
      </c>
      <c r="I16" s="36">
        <f>'[1]вспомогат'!K15</f>
        <v>77.46404820135184</v>
      </c>
      <c r="J16" s="37">
        <f>'[1]вспомогат'!L15</f>
        <v>-3354115.8499999996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1166939001</v>
      </c>
      <c r="D17" s="41">
        <f>SUM(D12:D16)</f>
        <v>389752913</v>
      </c>
      <c r="E17" s="41">
        <f>SUM(E12:E16)</f>
        <v>990718983.1899999</v>
      </c>
      <c r="F17" s="41">
        <f>SUM(F12:F16)</f>
        <v>103838136.53000002</v>
      </c>
      <c r="G17" s="42">
        <f>F17/D17*100</f>
        <v>26.64204244959678</v>
      </c>
      <c r="H17" s="41">
        <f>SUM(H12:H16)</f>
        <v>-285914776.46999997</v>
      </c>
      <c r="I17" s="43">
        <f>E17/C17*100</f>
        <v>84.89895207384536</v>
      </c>
      <c r="J17" s="41">
        <f>SUM(J12:J16)</f>
        <v>-176220017.81000003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6268075</v>
      </c>
      <c r="D18" s="45">
        <f>'[1]вспомогат'!D16</f>
        <v>1832042</v>
      </c>
      <c r="E18" s="44">
        <f>'[1]вспомогат'!G16</f>
        <v>5894606.92</v>
      </c>
      <c r="F18" s="45">
        <f>'[1]вспомогат'!H16</f>
        <v>250018.25</v>
      </c>
      <c r="G18" s="46">
        <f>'[1]вспомогат'!I16</f>
        <v>13.646971521395251</v>
      </c>
      <c r="H18" s="47">
        <f>'[1]вспомогат'!J16</f>
        <v>-1582023.75</v>
      </c>
      <c r="I18" s="48">
        <f>'[1]вспомогат'!K16</f>
        <v>94.04174200212984</v>
      </c>
      <c r="J18" s="49">
        <f>'[1]вспомогат'!L16</f>
        <v>-373468.0800000001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37518348</v>
      </c>
      <c r="D19" s="38">
        <f>'[1]вспомогат'!D17</f>
        <v>12669538</v>
      </c>
      <c r="E19" s="33">
        <f>'[1]вспомогат'!G17</f>
        <v>37492553.52</v>
      </c>
      <c r="F19" s="38">
        <f>'[1]вспомогат'!H17</f>
        <v>4903002.010000002</v>
      </c>
      <c r="G19" s="39">
        <f>'[1]вспомогат'!I17</f>
        <v>38.699138121690005</v>
      </c>
      <c r="H19" s="35">
        <f>'[1]вспомогат'!J17</f>
        <v>-7766535.989999998</v>
      </c>
      <c r="I19" s="36">
        <f>'[1]вспомогат'!K17</f>
        <v>99.93124835880302</v>
      </c>
      <c r="J19" s="37">
        <f>'[1]вспомогат'!L17</f>
        <v>-25794.47999999672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3035871</v>
      </c>
      <c r="D20" s="38">
        <f>'[1]вспомогат'!D18</f>
        <v>1209327</v>
      </c>
      <c r="E20" s="33">
        <f>'[1]вспомогат'!G18</f>
        <v>4307378.84</v>
      </c>
      <c r="F20" s="38">
        <f>'[1]вспомогат'!H18</f>
        <v>265404.48999999976</v>
      </c>
      <c r="G20" s="39">
        <f>'[1]вспомогат'!I18</f>
        <v>21.946461957766573</v>
      </c>
      <c r="H20" s="35">
        <f>'[1]вспомогат'!J18</f>
        <v>-943922.5100000002</v>
      </c>
      <c r="I20" s="36">
        <f>'[1]вспомогат'!K18</f>
        <v>141.88280200311542</v>
      </c>
      <c r="J20" s="37">
        <f>'[1]вспомогат'!L18</f>
        <v>1271507.8399999999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2059980</v>
      </c>
      <c r="D21" s="38">
        <f>'[1]вспомогат'!D19</f>
        <v>677352</v>
      </c>
      <c r="E21" s="33">
        <f>'[1]вспомогат'!G19</f>
        <v>3038971.83</v>
      </c>
      <c r="F21" s="38">
        <f>'[1]вспомогат'!H19</f>
        <v>277605.4500000002</v>
      </c>
      <c r="G21" s="39">
        <f>'[1]вспомогат'!I19</f>
        <v>40.98392711618187</v>
      </c>
      <c r="H21" s="35">
        <f>'[1]вспомогат'!J19</f>
        <v>-399746.5499999998</v>
      </c>
      <c r="I21" s="36">
        <f>'[1]вспомогат'!K19</f>
        <v>147.5243366440451</v>
      </c>
      <c r="J21" s="37">
        <f>'[1]вспомогат'!L19</f>
        <v>978991.8300000001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18799192</v>
      </c>
      <c r="D22" s="38">
        <f>'[1]вспомогат'!D20</f>
        <v>6466550</v>
      </c>
      <c r="E22" s="33">
        <f>'[1]вспомогат'!G20</f>
        <v>18744612.06</v>
      </c>
      <c r="F22" s="38">
        <f>'[1]вспомогат'!H20</f>
        <v>1647281.5799999982</v>
      </c>
      <c r="G22" s="39">
        <f>'[1]вспомогат'!I20</f>
        <v>25.473886075264218</v>
      </c>
      <c r="H22" s="35">
        <f>'[1]вспомогат'!J20</f>
        <v>-4819268.420000002</v>
      </c>
      <c r="I22" s="36">
        <f>'[1]вспомогат'!K20</f>
        <v>99.70966869214378</v>
      </c>
      <c r="J22" s="37">
        <f>'[1]вспомогат'!L20</f>
        <v>-54579.94000000134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16004070</v>
      </c>
      <c r="D23" s="38">
        <f>'[1]вспомогат'!D21</f>
        <v>5546660</v>
      </c>
      <c r="E23" s="33">
        <f>'[1]вспомогат'!G21</f>
        <v>15112689.73</v>
      </c>
      <c r="F23" s="38">
        <f>'[1]вспомогат'!H21</f>
        <v>1081486.870000001</v>
      </c>
      <c r="G23" s="39">
        <f>'[1]вспомогат'!I21</f>
        <v>19.497983831711355</v>
      </c>
      <c r="H23" s="35">
        <f>'[1]вспомогат'!J21</f>
        <v>-4465173.129999999</v>
      </c>
      <c r="I23" s="36">
        <f>'[1]вспомогат'!K21</f>
        <v>94.43029010745391</v>
      </c>
      <c r="J23" s="37">
        <f>'[1]вспомогат'!L21</f>
        <v>-891380.2699999996</v>
      </c>
    </row>
    <row r="24" spans="1:10" ht="12.75">
      <c r="A24" s="32" t="s">
        <v>26</v>
      </c>
      <c r="B24" s="33">
        <f>'[1]вспомогат'!B22</f>
        <v>77546176</v>
      </c>
      <c r="C24" s="33">
        <f>'[1]вспомогат'!C22</f>
        <v>15609225</v>
      </c>
      <c r="D24" s="38">
        <f>'[1]вспомогат'!D22</f>
        <v>5637099</v>
      </c>
      <c r="E24" s="33">
        <f>'[1]вспомогат'!G22</f>
        <v>14266801.85</v>
      </c>
      <c r="F24" s="38">
        <f>'[1]вспомогат'!H22</f>
        <v>783600.2999999989</v>
      </c>
      <c r="G24" s="39">
        <f>'[1]вспомогат'!I22</f>
        <v>13.900772365360247</v>
      </c>
      <c r="H24" s="35">
        <f>'[1]вспомогат'!J22</f>
        <v>-4853498.700000001</v>
      </c>
      <c r="I24" s="36">
        <f>'[1]вспомогат'!K22</f>
        <v>91.3998090872545</v>
      </c>
      <c r="J24" s="37">
        <f>'[1]вспомогат'!L22</f>
        <v>-1342423.1500000004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10550736</v>
      </c>
      <c r="D25" s="38">
        <f>'[1]вспомогат'!D23</f>
        <v>3737461</v>
      </c>
      <c r="E25" s="33">
        <f>'[1]вспомогат'!G23</f>
        <v>10270582.58</v>
      </c>
      <c r="F25" s="38">
        <f>'[1]вспомогат'!H23</f>
        <v>844650.6400000006</v>
      </c>
      <c r="G25" s="39">
        <f>'[1]вспомогат'!I23</f>
        <v>22.599584049171366</v>
      </c>
      <c r="H25" s="35">
        <f>'[1]вспомогат'!J23</f>
        <v>-2892810.3599999994</v>
      </c>
      <c r="I25" s="36">
        <f>'[1]вспомогат'!K23</f>
        <v>97.34470258757304</v>
      </c>
      <c r="J25" s="37">
        <f>'[1]вспомогат'!L23</f>
        <v>-280153.4199999999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5757357</v>
      </c>
      <c r="D26" s="38">
        <f>'[1]вспомогат'!D24</f>
        <v>1823854</v>
      </c>
      <c r="E26" s="33">
        <f>'[1]вспомогат'!G24</f>
        <v>5925085.63</v>
      </c>
      <c r="F26" s="38">
        <f>'[1]вспомогат'!H24</f>
        <v>453795.20999999996</v>
      </c>
      <c r="G26" s="39">
        <f>'[1]вспомогат'!I24</f>
        <v>24.881114935734985</v>
      </c>
      <c r="H26" s="35">
        <f>'[1]вспомогат'!J24</f>
        <v>-1370058.79</v>
      </c>
      <c r="I26" s="36">
        <f>'[1]вспомогат'!K24</f>
        <v>102.91329215818993</v>
      </c>
      <c r="J26" s="37">
        <f>'[1]вспомогат'!L24</f>
        <v>167728.6299999999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20309615</v>
      </c>
      <c r="D27" s="38">
        <f>'[1]вспомогат'!D25</f>
        <v>7245505</v>
      </c>
      <c r="E27" s="33">
        <f>'[1]вспомогат'!G25</f>
        <v>16135414.34</v>
      </c>
      <c r="F27" s="38">
        <f>'[1]вспомогат'!H25</f>
        <v>1091613.3000000007</v>
      </c>
      <c r="G27" s="39">
        <f>'[1]вспомогат'!I25</f>
        <v>15.06607613962037</v>
      </c>
      <c r="H27" s="35">
        <f>'[1]вспомогат'!J25</f>
        <v>-6153891.699999999</v>
      </c>
      <c r="I27" s="36">
        <f>'[1]вспомогат'!K25</f>
        <v>79.447169924196</v>
      </c>
      <c r="J27" s="37">
        <f>'[1]вспомогат'!L25</f>
        <v>-4174200.66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10145188</v>
      </c>
      <c r="D28" s="38">
        <f>'[1]вспомогат'!D26</f>
        <v>3159500</v>
      </c>
      <c r="E28" s="33">
        <f>'[1]вспомогат'!G26</f>
        <v>9098546.01</v>
      </c>
      <c r="F28" s="38">
        <f>'[1]вспомогат'!H26</f>
        <v>693340.5800000001</v>
      </c>
      <c r="G28" s="39">
        <f>'[1]вспомогат'!I26</f>
        <v>21.9446298464947</v>
      </c>
      <c r="H28" s="35">
        <f>'[1]вспомогат'!J26</f>
        <v>-2466159.42</v>
      </c>
      <c r="I28" s="36">
        <f>'[1]вспомогат'!K26</f>
        <v>89.68336525651372</v>
      </c>
      <c r="J28" s="37">
        <f>'[1]вспомогат'!L26</f>
        <v>-1046641.9900000002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7112760</v>
      </c>
      <c r="D29" s="38">
        <f>'[1]вспомогат'!D27</f>
        <v>2064402</v>
      </c>
      <c r="E29" s="33">
        <f>'[1]вспомогат'!G27</f>
        <v>8286425.17</v>
      </c>
      <c r="F29" s="38">
        <f>'[1]вспомогат'!H27</f>
        <v>344980.4299999997</v>
      </c>
      <c r="G29" s="39">
        <f>'[1]вспомогат'!I27</f>
        <v>16.710913378305182</v>
      </c>
      <c r="H29" s="35">
        <f>'[1]вспомогат'!J27</f>
        <v>-1719421.5700000003</v>
      </c>
      <c r="I29" s="36">
        <f>'[1]вспомогат'!K27</f>
        <v>116.50084032077561</v>
      </c>
      <c r="J29" s="37">
        <f>'[1]вспомогат'!L27</f>
        <v>1173665.17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10796504</v>
      </c>
      <c r="D30" s="38">
        <f>'[1]вспомогат'!D28</f>
        <v>3517720</v>
      </c>
      <c r="E30" s="33">
        <f>'[1]вспомогат'!G28</f>
        <v>9749940.77</v>
      </c>
      <c r="F30" s="38">
        <f>'[1]вспомогат'!H28</f>
        <v>636039.5199999996</v>
      </c>
      <c r="G30" s="39">
        <f>'[1]вспомогат'!I28</f>
        <v>18.081016112709356</v>
      </c>
      <c r="H30" s="35">
        <f>'[1]вспомогат'!J28</f>
        <v>-2881680.4800000004</v>
      </c>
      <c r="I30" s="36">
        <f>'[1]вспомогат'!K28</f>
        <v>90.30646188803338</v>
      </c>
      <c r="J30" s="37">
        <f>'[1]вспомогат'!L28</f>
        <v>-1046563.2300000004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23348467</v>
      </c>
      <c r="D31" s="38">
        <f>'[1]вспомогат'!D29</f>
        <v>7764913</v>
      </c>
      <c r="E31" s="33">
        <f>'[1]вспомогат'!G29</f>
        <v>26659524.95</v>
      </c>
      <c r="F31" s="38">
        <f>'[1]вспомогат'!H29</f>
        <v>2751324.870000001</v>
      </c>
      <c r="G31" s="39">
        <f>'[1]вспомогат'!I29</f>
        <v>35.43278424368697</v>
      </c>
      <c r="H31" s="35">
        <f>'[1]вспомогат'!J29</f>
        <v>-5013588.129999999</v>
      </c>
      <c r="I31" s="36">
        <f>'[1]вспомогат'!K29</f>
        <v>114.18105073022566</v>
      </c>
      <c r="J31" s="37">
        <f>'[1]вспомогат'!L29</f>
        <v>3311057.9499999993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8154060</v>
      </c>
      <c r="D32" s="38">
        <f>'[1]вспомогат'!D30</f>
        <v>2714393</v>
      </c>
      <c r="E32" s="33">
        <f>'[1]вспомогат'!G30</f>
        <v>9187962.3</v>
      </c>
      <c r="F32" s="38">
        <f>'[1]вспомогат'!H30</f>
        <v>662638.7100000009</v>
      </c>
      <c r="G32" s="39">
        <f>'[1]вспомогат'!I30</f>
        <v>24.412040187253684</v>
      </c>
      <c r="H32" s="35">
        <f>'[1]вспомогат'!J30</f>
        <v>-2051754.289999999</v>
      </c>
      <c r="I32" s="36">
        <f>'[1]вспомогат'!K30</f>
        <v>112.67960132743688</v>
      </c>
      <c r="J32" s="37">
        <f>'[1]вспомогат'!L30</f>
        <v>1033902.3000000007</v>
      </c>
    </row>
    <row r="33" spans="1:10" ht="12.75">
      <c r="A33" s="32" t="s">
        <v>35</v>
      </c>
      <c r="B33" s="33">
        <f>'[1]вспомогат'!B31</f>
        <v>50236783</v>
      </c>
      <c r="C33" s="33">
        <f>'[1]вспомогат'!C31</f>
        <v>9827058</v>
      </c>
      <c r="D33" s="38">
        <f>'[1]вспомогат'!D31</f>
        <v>2704087</v>
      </c>
      <c r="E33" s="33">
        <f>'[1]вспомогат'!G31</f>
        <v>4306635.08</v>
      </c>
      <c r="F33" s="38">
        <f>'[1]вспомогат'!H31</f>
        <v>409292.1699999999</v>
      </c>
      <c r="G33" s="39">
        <f>'[1]вспомогат'!I31</f>
        <v>15.136057752579704</v>
      </c>
      <c r="H33" s="35">
        <f>'[1]вспомогат'!J31</f>
        <v>-2294794.83</v>
      </c>
      <c r="I33" s="36">
        <f>'[1]вспомогат'!K31</f>
        <v>43.82425625248167</v>
      </c>
      <c r="J33" s="37">
        <f>'[1]вспомогат'!L31</f>
        <v>-5520422.92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4774299</v>
      </c>
      <c r="D34" s="38">
        <f>'[1]вспомогат'!D32</f>
        <v>1680374</v>
      </c>
      <c r="E34" s="33">
        <f>'[1]вспомогат'!G32</f>
        <v>4615983.83</v>
      </c>
      <c r="F34" s="38">
        <f>'[1]вспомогат'!H32</f>
        <v>376636.58999999985</v>
      </c>
      <c r="G34" s="39">
        <f>'[1]вспомогат'!I32</f>
        <v>22.413854891827643</v>
      </c>
      <c r="H34" s="35">
        <f>'[1]вспомогат'!J32</f>
        <v>-1303737.4100000001</v>
      </c>
      <c r="I34" s="36">
        <f>'[1]вспомогат'!K32</f>
        <v>96.68401224975646</v>
      </c>
      <c r="J34" s="37">
        <f>'[1]вспомогат'!L32</f>
        <v>-158315.16999999993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7834152</v>
      </c>
      <c r="D35" s="38">
        <f>'[1]вспомогат'!D33</f>
        <v>2886299</v>
      </c>
      <c r="E35" s="33">
        <f>'[1]вспомогат'!G33</f>
        <v>7850963.67</v>
      </c>
      <c r="F35" s="38">
        <f>'[1]вспомогат'!H33</f>
        <v>902438.7199999997</v>
      </c>
      <c r="G35" s="39">
        <f>'[1]вспомогат'!I33</f>
        <v>31.266293616842876</v>
      </c>
      <c r="H35" s="35">
        <f>'[1]вспомогат'!J33</f>
        <v>-1983860.2800000003</v>
      </c>
      <c r="I35" s="36">
        <f>'[1]вспомогат'!K33</f>
        <v>100.21459463640736</v>
      </c>
      <c r="J35" s="37">
        <f>'[1]вспомогат'!L33</f>
        <v>16811.669999999925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7027590</v>
      </c>
      <c r="D36" s="38">
        <f>'[1]вспомогат'!D34</f>
        <v>2398220</v>
      </c>
      <c r="E36" s="33">
        <f>'[1]вспомогат'!G34</f>
        <v>7200133.79</v>
      </c>
      <c r="F36" s="38">
        <f>'[1]вспомогат'!H34</f>
        <v>411192.13999999966</v>
      </c>
      <c r="G36" s="39">
        <f>'[1]вспомогат'!I34</f>
        <v>17.145722243997618</v>
      </c>
      <c r="H36" s="35">
        <f>'[1]вспомогат'!J34</f>
        <v>-1987027.8600000003</v>
      </c>
      <c r="I36" s="36">
        <f>'[1]вспомогат'!K34</f>
        <v>102.4552341556636</v>
      </c>
      <c r="J36" s="37">
        <f>'[1]вспомогат'!L34</f>
        <v>172543.79000000004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18686007</v>
      </c>
      <c r="D37" s="38">
        <f>'[1]вспомогат'!D35</f>
        <v>7740562</v>
      </c>
      <c r="E37" s="33">
        <f>'[1]вспомогат'!G35</f>
        <v>16034917.88</v>
      </c>
      <c r="F37" s="38">
        <f>'[1]вспомогат'!H35</f>
        <v>1123096.0900000017</v>
      </c>
      <c r="G37" s="39">
        <f>'[1]вспомогат'!I35</f>
        <v>14.509231887813852</v>
      </c>
      <c r="H37" s="35">
        <f>'[1]вспомогат'!J35</f>
        <v>-6617465.909999998</v>
      </c>
      <c r="I37" s="36">
        <f>'[1]вспомогат'!K35</f>
        <v>85.81243643973804</v>
      </c>
      <c r="J37" s="37">
        <f>'[1]вспомогат'!L35</f>
        <v>-2651089.119999999</v>
      </c>
    </row>
    <row r="38" spans="1:10" ht="18.75" customHeight="1">
      <c r="A38" s="51" t="s">
        <v>40</v>
      </c>
      <c r="B38" s="41">
        <f>SUM(B18:B37)</f>
        <v>1317227880</v>
      </c>
      <c r="C38" s="41">
        <f>SUM(C18:C37)</f>
        <v>243618554</v>
      </c>
      <c r="D38" s="41">
        <f>SUM(D18:D37)</f>
        <v>83475858</v>
      </c>
      <c r="E38" s="41">
        <f>SUM(E18:E37)</f>
        <v>234179730.75</v>
      </c>
      <c r="F38" s="41">
        <f>SUM(F18:F37)</f>
        <v>19909437.92</v>
      </c>
      <c r="G38" s="42">
        <f>F38/D38*100</f>
        <v>23.850534031048838</v>
      </c>
      <c r="H38" s="41">
        <f>SUM(H18:H37)</f>
        <v>-63566420.07999998</v>
      </c>
      <c r="I38" s="43">
        <f>E38/C38*100</f>
        <v>96.1255729110025</v>
      </c>
      <c r="J38" s="41">
        <f>SUM(J18:J37)</f>
        <v>-9438823.249999998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2744849</v>
      </c>
      <c r="D39" s="38">
        <f>'[1]вспомогат'!D36</f>
        <v>868839</v>
      </c>
      <c r="E39" s="33">
        <f>'[1]вспомогат'!G36</f>
        <v>2126856</v>
      </c>
      <c r="F39" s="38">
        <f>'[1]вспомогат'!H36</f>
        <v>94751.3500000001</v>
      </c>
      <c r="G39" s="39">
        <f>'[1]вспомогат'!I36</f>
        <v>10.90551298917292</v>
      </c>
      <c r="H39" s="35">
        <f>'[1]вспомогат'!J36</f>
        <v>-774087.6499999999</v>
      </c>
      <c r="I39" s="36">
        <f>'[1]вспомогат'!K36</f>
        <v>77.48535529641157</v>
      </c>
      <c r="J39" s="37">
        <f>'[1]вспомогат'!L36</f>
        <v>-617993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7248194</v>
      </c>
      <c r="D40" s="38">
        <f>'[1]вспомогат'!D37</f>
        <v>2476572</v>
      </c>
      <c r="E40" s="33">
        <f>'[1]вспомогат'!G37</f>
        <v>5244086.09</v>
      </c>
      <c r="F40" s="38">
        <f>'[1]вспомогат'!H37</f>
        <v>306629.8300000001</v>
      </c>
      <c r="G40" s="39">
        <f>'[1]вспомогат'!I37</f>
        <v>12.381220089704643</v>
      </c>
      <c r="H40" s="35">
        <f>'[1]вспомогат'!J37</f>
        <v>-2169942.17</v>
      </c>
      <c r="I40" s="36">
        <f>'[1]вспомогат'!K37</f>
        <v>72.35024462645453</v>
      </c>
      <c r="J40" s="37">
        <f>'[1]вспомогат'!L37</f>
        <v>-2004107.9100000001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2797432</v>
      </c>
      <c r="D41" s="38">
        <f>'[1]вспомогат'!D38</f>
        <v>794278</v>
      </c>
      <c r="E41" s="33">
        <f>'[1]вспомогат'!G38</f>
        <v>2473709.78</v>
      </c>
      <c r="F41" s="38">
        <f>'[1]вспомогат'!H38</f>
        <v>257227.22999999998</v>
      </c>
      <c r="G41" s="39">
        <f>'[1]вспомогат'!I38</f>
        <v>32.38503773238085</v>
      </c>
      <c r="H41" s="35">
        <f>'[1]вспомогат'!J38</f>
        <v>-537050.77</v>
      </c>
      <c r="I41" s="36">
        <f>'[1]вспомогат'!K38</f>
        <v>88.42787885460665</v>
      </c>
      <c r="J41" s="37">
        <f>'[1]вспомогат'!L38</f>
        <v>-323722.2200000002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4329584</v>
      </c>
      <c r="D42" s="38">
        <f>'[1]вспомогат'!D39</f>
        <v>1513271</v>
      </c>
      <c r="E42" s="33">
        <f>'[1]вспомогат'!G39</f>
        <v>1756599.85</v>
      </c>
      <c r="F42" s="38">
        <f>'[1]вспомогат'!H39</f>
        <v>121429.03000000003</v>
      </c>
      <c r="G42" s="39">
        <f>'[1]вспомогат'!I39</f>
        <v>8.024275228957672</v>
      </c>
      <c r="H42" s="35">
        <f>'[1]вспомогат'!J39</f>
        <v>-1391841.97</v>
      </c>
      <c r="I42" s="36">
        <f>'[1]вспомогат'!K39</f>
        <v>40.57202377872793</v>
      </c>
      <c r="J42" s="37">
        <f>'[1]вспомогат'!L39</f>
        <v>-2572984.15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1379568</v>
      </c>
      <c r="D43" s="38">
        <f>'[1]вспомогат'!D40</f>
        <v>623487</v>
      </c>
      <c r="E43" s="33">
        <f>'[1]вспомогат'!G40</f>
        <v>3211486.25</v>
      </c>
      <c r="F43" s="38">
        <f>'[1]вспомогат'!H40</f>
        <v>153010.4500000002</v>
      </c>
      <c r="G43" s="39">
        <f>'[1]вспомогат'!I40</f>
        <v>24.54108104900346</v>
      </c>
      <c r="H43" s="35">
        <f>'[1]вспомогат'!J40</f>
        <v>-470476.5499999998</v>
      </c>
      <c r="I43" s="36">
        <f>'[1]вспомогат'!K40</f>
        <v>232.78926808972082</v>
      </c>
      <c r="J43" s="37">
        <f>'[1]вспомогат'!L40</f>
        <v>1831918.25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2052900</v>
      </c>
      <c r="D44" s="38">
        <f>'[1]вспомогат'!D41</f>
        <v>691700</v>
      </c>
      <c r="E44" s="33">
        <f>'[1]вспомогат'!G41</f>
        <v>2566610.01</v>
      </c>
      <c r="F44" s="38">
        <f>'[1]вспомогат'!H41</f>
        <v>215701.35999999987</v>
      </c>
      <c r="G44" s="39">
        <f>'[1]вспомогат'!I41</f>
        <v>31.18423594043659</v>
      </c>
      <c r="H44" s="35">
        <f>'[1]вспомогат'!J41</f>
        <v>-475998.64000000013</v>
      </c>
      <c r="I44" s="36">
        <f>'[1]вспомогат'!K41</f>
        <v>125.02362560280578</v>
      </c>
      <c r="J44" s="37">
        <f>'[1]вспомогат'!L41</f>
        <v>513710.0099999998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5246749</v>
      </c>
      <c r="D45" s="38">
        <f>'[1]вспомогат'!D42</f>
        <v>1632130</v>
      </c>
      <c r="E45" s="33">
        <f>'[1]вспомогат'!G42</f>
        <v>4343715.82</v>
      </c>
      <c r="F45" s="38">
        <f>'[1]вспомогат'!H42</f>
        <v>448030.63000000035</v>
      </c>
      <c r="G45" s="39">
        <f>'[1]вспомогат'!I42</f>
        <v>27.450670596092248</v>
      </c>
      <c r="H45" s="35">
        <f>'[1]вспомогат'!J42</f>
        <v>-1184099.3699999996</v>
      </c>
      <c r="I45" s="36">
        <f>'[1]вспомогат'!K42</f>
        <v>82.78871011363418</v>
      </c>
      <c r="J45" s="37">
        <f>'[1]вспомогат'!L42</f>
        <v>-903033.1799999997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7520505</v>
      </c>
      <c r="D46" s="38">
        <f>'[1]вспомогат'!D43</f>
        <v>2630587</v>
      </c>
      <c r="E46" s="33">
        <f>'[1]вспомогат'!G43</f>
        <v>6332578.05</v>
      </c>
      <c r="F46" s="38">
        <f>'[1]вспомогат'!H43</f>
        <v>423093.33999999985</v>
      </c>
      <c r="G46" s="39">
        <f>'[1]вспомогат'!I43</f>
        <v>16.083609475755786</v>
      </c>
      <c r="H46" s="35">
        <f>'[1]вспомогат'!J43</f>
        <v>-2207493.66</v>
      </c>
      <c r="I46" s="36">
        <f>'[1]вспомогат'!K43</f>
        <v>84.20415982703288</v>
      </c>
      <c r="J46" s="37">
        <f>'[1]вспомогат'!L43</f>
        <v>-1187926.9500000002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4410460</v>
      </c>
      <c r="D47" s="38">
        <f>'[1]вспомогат'!D44</f>
        <v>1554350</v>
      </c>
      <c r="E47" s="33">
        <f>'[1]вспомогат'!G44</f>
        <v>2866399.57</v>
      </c>
      <c r="F47" s="38">
        <f>'[1]вспомогат'!H44</f>
        <v>316047.73</v>
      </c>
      <c r="G47" s="39">
        <f>'[1]вспомогат'!I44</f>
        <v>20.333112233409462</v>
      </c>
      <c r="H47" s="35">
        <f>'[1]вспомогат'!J44</f>
        <v>-1238302.27</v>
      </c>
      <c r="I47" s="36">
        <f>'[1]вспомогат'!K44</f>
        <v>64.99094357504659</v>
      </c>
      <c r="J47" s="37">
        <f>'[1]вспомогат'!L44</f>
        <v>-1544060.4300000002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3885108</v>
      </c>
      <c r="D48" s="38">
        <f>'[1]вспомогат'!D45</f>
        <v>1157890</v>
      </c>
      <c r="E48" s="33">
        <f>'[1]вспомогат'!G45</f>
        <v>2944133.72</v>
      </c>
      <c r="F48" s="38">
        <f>'[1]вспомогат'!H45</f>
        <v>137389.54000000004</v>
      </c>
      <c r="G48" s="39">
        <f>'[1]вспомогат'!I45</f>
        <v>11.86550881344515</v>
      </c>
      <c r="H48" s="35">
        <f>'[1]вспомогат'!J45</f>
        <v>-1020500.46</v>
      </c>
      <c r="I48" s="36">
        <f>'[1]вспомогат'!K45</f>
        <v>75.77997111019823</v>
      </c>
      <c r="J48" s="37">
        <f>'[1]вспомогат'!L45</f>
        <v>-940974.2799999998</v>
      </c>
    </row>
    <row r="49" spans="1:10" ht="14.25" customHeight="1">
      <c r="A49" s="53" t="s">
        <v>51</v>
      </c>
      <c r="B49" s="33">
        <f>'[1]вспомогат'!B46</f>
        <v>4648958</v>
      </c>
      <c r="C49" s="33">
        <f>'[1]вспомогат'!C46</f>
        <v>737557</v>
      </c>
      <c r="D49" s="38">
        <f>'[1]вспомогат'!D46</f>
        <v>181850</v>
      </c>
      <c r="E49" s="33">
        <f>'[1]вспомогат'!G46</f>
        <v>1065196.43</v>
      </c>
      <c r="F49" s="38">
        <f>'[1]вспомогат'!H46</f>
        <v>104147.3999999999</v>
      </c>
      <c r="G49" s="39">
        <f>'[1]вспомогат'!I46</f>
        <v>57.27104756667578</v>
      </c>
      <c r="H49" s="35">
        <f>'[1]вспомогат'!J46</f>
        <v>-77702.6000000001</v>
      </c>
      <c r="I49" s="36">
        <f>'[1]вспомогат'!K46</f>
        <v>144.42225211068433</v>
      </c>
      <c r="J49" s="37">
        <f>'[1]вспомогат'!L46</f>
        <v>327639.42999999993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939414</v>
      </c>
      <c r="D50" s="38">
        <f>'[1]вспомогат'!D47</f>
        <v>384596</v>
      </c>
      <c r="E50" s="33">
        <f>'[1]вспомогат'!G47</f>
        <v>884777.78</v>
      </c>
      <c r="F50" s="38">
        <f>'[1]вспомогат'!H47</f>
        <v>48811.04000000004</v>
      </c>
      <c r="G50" s="39">
        <f>'[1]вспомогат'!I47</f>
        <v>12.691510052106636</v>
      </c>
      <c r="H50" s="35">
        <f>'[1]вспомогат'!J47</f>
        <v>-335784.95999999996</v>
      </c>
      <c r="I50" s="36">
        <f>'[1]вспомогат'!K47</f>
        <v>94.18401045758313</v>
      </c>
      <c r="J50" s="37">
        <f>'[1]вспомогат'!L47</f>
        <v>-54636.21999999997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1391156</v>
      </c>
      <c r="D51" s="38">
        <f>'[1]вспомогат'!D48</f>
        <v>435232</v>
      </c>
      <c r="E51" s="33">
        <f>'[1]вспомогат'!G48</f>
        <v>1116653.06</v>
      </c>
      <c r="F51" s="38">
        <f>'[1]вспомогат'!H48</f>
        <v>44103.65000000014</v>
      </c>
      <c r="G51" s="39">
        <f>'[1]вспомогат'!I48</f>
        <v>10.133365653260821</v>
      </c>
      <c r="H51" s="35">
        <f>'[1]вспомогат'!J48</f>
        <v>-391128.34999999986</v>
      </c>
      <c r="I51" s="36">
        <f>'[1]вспомогат'!K48</f>
        <v>80.26799726270814</v>
      </c>
      <c r="J51" s="37">
        <f>'[1]вспомогат'!L48</f>
        <v>-274502.93999999994</v>
      </c>
    </row>
    <row r="52" spans="1:10" ht="14.25" customHeight="1">
      <c r="A52" s="53" t="s">
        <v>54</v>
      </c>
      <c r="B52" s="33">
        <f>'[1]вспомогат'!B49</f>
        <v>15854500</v>
      </c>
      <c r="C52" s="33">
        <f>'[1]вспомогат'!C49</f>
        <v>3021613</v>
      </c>
      <c r="D52" s="38">
        <f>'[1]вспомогат'!D49</f>
        <v>1006700</v>
      </c>
      <c r="E52" s="33">
        <f>'[1]вспомогат'!G49</f>
        <v>2955006.12</v>
      </c>
      <c r="F52" s="38">
        <f>'[1]вспомогат'!H49</f>
        <v>178156.04000000004</v>
      </c>
      <c r="G52" s="39">
        <f>'[1]вспомогат'!I49</f>
        <v>17.697033873050565</v>
      </c>
      <c r="H52" s="35">
        <f>'[1]вспомогат'!J49</f>
        <v>-828543.96</v>
      </c>
      <c r="I52" s="36">
        <f>'[1]вспомогат'!K49</f>
        <v>97.79565152784292</v>
      </c>
      <c r="J52" s="37">
        <f>'[1]вспомогат'!L49</f>
        <v>-66606.87999999989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1485750</v>
      </c>
      <c r="D53" s="38">
        <f>'[1]вспомогат'!D50</f>
        <v>487550</v>
      </c>
      <c r="E53" s="33">
        <f>'[1]вспомогат'!G50</f>
        <v>1111557.49</v>
      </c>
      <c r="F53" s="38">
        <f>'[1]вспомогат'!H50</f>
        <v>73247.43999999994</v>
      </c>
      <c r="G53" s="39">
        <f>'[1]вспомогат'!I50</f>
        <v>15.023575017946866</v>
      </c>
      <c r="H53" s="35">
        <f>'[1]вспомогат'!J50</f>
        <v>-414302.56000000006</v>
      </c>
      <c r="I53" s="36">
        <f>'[1]вспомогат'!K50</f>
        <v>74.81457109204106</v>
      </c>
      <c r="J53" s="37">
        <f>'[1]вспомогат'!L50</f>
        <v>-374192.51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1654514</v>
      </c>
      <c r="D54" s="38">
        <f>'[1]вспомогат'!D51</f>
        <v>527828</v>
      </c>
      <c r="E54" s="33">
        <f>'[1]вспомогат'!G51</f>
        <v>980491.65</v>
      </c>
      <c r="F54" s="38">
        <f>'[1]вспомогат'!H51</f>
        <v>43151.560000000056</v>
      </c>
      <c r="G54" s="39">
        <f>'[1]вспомогат'!I51</f>
        <v>8.175307107618401</v>
      </c>
      <c r="H54" s="35">
        <f>'[1]вспомогат'!J51</f>
        <v>-484676.43999999994</v>
      </c>
      <c r="I54" s="36">
        <f>'[1]вспомогат'!K51</f>
        <v>59.261610962494125</v>
      </c>
      <c r="J54" s="37">
        <f>'[1]вспомогат'!L51</f>
        <v>-674022.35</v>
      </c>
    </row>
    <row r="55" spans="1:10" ht="15" customHeight="1">
      <c r="A55" s="51" t="s">
        <v>57</v>
      </c>
      <c r="B55" s="41">
        <f>SUM(B39:B54)</f>
        <v>239952950</v>
      </c>
      <c r="C55" s="41">
        <f>SUM(C39:C54)</f>
        <v>50845353</v>
      </c>
      <c r="D55" s="41">
        <f>SUM(D39:D54)</f>
        <v>16966860</v>
      </c>
      <c r="E55" s="41">
        <f>SUM(E39:E54)</f>
        <v>41979857.67</v>
      </c>
      <c r="F55" s="41">
        <f>SUM(F39:F54)</f>
        <v>2964927.62</v>
      </c>
      <c r="G55" s="42">
        <f>F55/D55*100</f>
        <v>17.474816318399515</v>
      </c>
      <c r="H55" s="41">
        <f>SUM(H39:H54)</f>
        <v>-14001932.379999995</v>
      </c>
      <c r="I55" s="43">
        <f>E55/C55*100</f>
        <v>82.56380414941755</v>
      </c>
      <c r="J55" s="41">
        <f>SUM(J39:J54)</f>
        <v>-8865495.33</v>
      </c>
    </row>
    <row r="56" spans="1:10" ht="15.75" customHeight="1">
      <c r="A56" s="54" t="s">
        <v>58</v>
      </c>
      <c r="B56" s="55">
        <f>'[1]вспомогат'!B52</f>
        <v>8322346923</v>
      </c>
      <c r="C56" s="55">
        <f>'[1]вспомогат'!C52</f>
        <v>1904961868</v>
      </c>
      <c r="D56" s="55">
        <f>'[1]вспомогат'!D52</f>
        <v>691931971</v>
      </c>
      <c r="E56" s="55">
        <f>'[1]вспомогат'!G52</f>
        <v>1548797518.1599994</v>
      </c>
      <c r="F56" s="55">
        <f>'[1]вспомогат'!H52</f>
        <v>160124825.92000005</v>
      </c>
      <c r="G56" s="56">
        <f>'[1]вспомогат'!I52</f>
        <v>23.141700720749043</v>
      </c>
      <c r="H56" s="55">
        <f>'[1]вспомогат'!J52</f>
        <v>-517805212.70000005</v>
      </c>
      <c r="I56" s="56">
        <f>'[1]вспомогат'!K52</f>
        <v>81.30333442243996</v>
      </c>
      <c r="J56" s="55">
        <f>'[1]вспомогат'!L52</f>
        <v>-356164349.8400006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01.01.2017 по 07.03.2017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2017-03-09T05:20:11Z</dcterms:created>
  <dcterms:modified xsi:type="dcterms:W3CDTF">2017-03-09T05:20:27Z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