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<sst xmlns="http://schemas.openxmlformats.org/spreadsheetml/2006/main" count="64" uniqueCount="59">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</sst>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06.03.2017</v>
          </cell>
        </row>
        <row r="6">
          <cell r="G6" t="str">
            <v>Фактично надійшло на 06.03.2017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272712393.95</v>
          </cell>
          <cell r="H10">
            <v>24205771.25</v>
          </cell>
          <cell r="I10">
            <v>11.998716369098398</v>
          </cell>
          <cell r="J10">
            <v>-177530568.75</v>
          </cell>
          <cell r="K10">
            <v>61.48278324712457</v>
          </cell>
          <cell r="L10">
            <v>-170846566.05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741049635.74</v>
          </cell>
          <cell r="H11">
            <v>58410812.45000005</v>
          </cell>
          <cell r="I11">
            <v>19.88622434249725</v>
          </cell>
          <cell r="J11">
            <v>-235314187.54999995</v>
          </cell>
          <cell r="K11">
            <v>83.36235285899095</v>
          </cell>
          <cell r="L11">
            <v>-147900364.26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57170920.04</v>
          </cell>
          <cell r="H12">
            <v>3363597.329999998</v>
          </cell>
          <cell r="I12">
            <v>17.81008590900529</v>
          </cell>
          <cell r="J12">
            <v>-15522315.670000002</v>
          </cell>
          <cell r="K12">
            <v>97.27925190821743</v>
          </cell>
          <cell r="L12">
            <v>-1598980.960000001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83393067.09</v>
          </cell>
          <cell r="H13">
            <v>11698220.299999997</v>
          </cell>
          <cell r="I13">
            <v>26.774958400948474</v>
          </cell>
          <cell r="J13">
            <v>-31992679.700000003</v>
          </cell>
          <cell r="K13">
            <v>73.84249970557947</v>
          </cell>
          <cell r="L13">
            <v>-29540632.909999996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73217144.34</v>
          </cell>
          <cell r="H14">
            <v>5113683.170000002</v>
          </cell>
          <cell r="I14">
            <v>17.642515680524415</v>
          </cell>
          <cell r="J14">
            <v>-23871316.83</v>
          </cell>
          <cell r="K14">
            <v>80.10453200148794</v>
          </cell>
          <cell r="L14">
            <v>-18184855.659999996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11374320.51</v>
          </cell>
          <cell r="H15">
            <v>737927.8100000005</v>
          </cell>
          <cell r="I15">
            <v>16.522868050424318</v>
          </cell>
          <cell r="J15">
            <v>-3728172.1899999995</v>
          </cell>
          <cell r="K15">
            <v>76.42286379456307</v>
          </cell>
          <cell r="L15">
            <v>-3509079.49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5832021.54</v>
          </cell>
          <cell r="H16">
            <v>187432.8700000001</v>
          </cell>
          <cell r="I16">
            <v>10.230817306590138</v>
          </cell>
          <cell r="J16">
            <v>-1644609.13</v>
          </cell>
          <cell r="K16">
            <v>93.04326352189469</v>
          </cell>
          <cell r="L16">
            <v>-436053.45999999996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33905984.18</v>
          </cell>
          <cell r="H17">
            <v>1316432.669999998</v>
          </cell>
          <cell r="I17">
            <v>10.390534129973785</v>
          </cell>
          <cell r="J17">
            <v>-11353105.330000002</v>
          </cell>
          <cell r="K17">
            <v>90.37174072802992</v>
          </cell>
          <cell r="L17">
            <v>-3612363.8200000003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4228782.38</v>
          </cell>
          <cell r="H18">
            <v>186808.0299999998</v>
          </cell>
          <cell r="I18">
            <v>15.44727191239423</v>
          </cell>
          <cell r="J18">
            <v>-1022518.9700000002</v>
          </cell>
          <cell r="K18">
            <v>139.2938757938002</v>
          </cell>
          <cell r="L18">
            <v>1192911.38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3014533.37</v>
          </cell>
          <cell r="H19">
            <v>253166.99000000022</v>
          </cell>
          <cell r="I19">
            <v>37.37598619329392</v>
          </cell>
          <cell r="J19">
            <v>-424185.0099999998</v>
          </cell>
          <cell r="K19">
            <v>146.33799211642832</v>
          </cell>
          <cell r="L19">
            <v>954553.3700000001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18291380.2</v>
          </cell>
          <cell r="H20">
            <v>1194049.7199999988</v>
          </cell>
          <cell r="I20">
            <v>18.465019523548087</v>
          </cell>
          <cell r="J20">
            <v>-5272500.280000001</v>
          </cell>
          <cell r="K20">
            <v>97.29875730829282</v>
          </cell>
          <cell r="L20">
            <v>-507811.80000000075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14917237.59</v>
          </cell>
          <cell r="H21">
            <v>886034.7300000004</v>
          </cell>
          <cell r="I21">
            <v>15.974203033897885</v>
          </cell>
          <cell r="J21">
            <v>-4660625.27</v>
          </cell>
          <cell r="K21">
            <v>93.20902489179315</v>
          </cell>
          <cell r="L21">
            <v>-1086832.4100000001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14015533</v>
          </cell>
          <cell r="H22">
            <v>532331.4499999993</v>
          </cell>
          <cell r="I22">
            <v>9.443358188316353</v>
          </cell>
          <cell r="J22">
            <v>-5104767.550000001</v>
          </cell>
          <cell r="K22">
            <v>89.79006324785503</v>
          </cell>
          <cell r="L22">
            <v>-1593692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9931533.52</v>
          </cell>
          <cell r="H23">
            <v>505601.5800000001</v>
          </cell>
          <cell r="I23">
            <v>13.527942632712422</v>
          </cell>
          <cell r="J23">
            <v>-3231859.42</v>
          </cell>
          <cell r="K23">
            <v>94.13119160596948</v>
          </cell>
          <cell r="L23">
            <v>-619202.4800000004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5784545.97</v>
          </cell>
          <cell r="H24">
            <v>313255.5499999998</v>
          </cell>
          <cell r="I24">
            <v>17.175472927109286</v>
          </cell>
          <cell r="J24">
            <v>-1510598.4500000002</v>
          </cell>
          <cell r="K24">
            <v>100.4722474218639</v>
          </cell>
          <cell r="L24">
            <v>27188.96999999974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15821965.5</v>
          </cell>
          <cell r="H25">
            <v>778164.4600000009</v>
          </cell>
          <cell r="I25">
            <v>10.739961672788866</v>
          </cell>
          <cell r="J25">
            <v>-6467340.539999999</v>
          </cell>
          <cell r="K25">
            <v>77.90381796996152</v>
          </cell>
          <cell r="L25">
            <v>-4487649.5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8889962.62</v>
          </cell>
          <cell r="H26">
            <v>484757.1899999995</v>
          </cell>
          <cell r="I26">
            <v>15.34284507042252</v>
          </cell>
          <cell r="J26">
            <v>-2674742.8100000005</v>
          </cell>
          <cell r="K26">
            <v>87.62738176956405</v>
          </cell>
          <cell r="L26">
            <v>-1255225.3800000008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8170661.97</v>
          </cell>
          <cell r="H27">
            <v>229217.22999999952</v>
          </cell>
          <cell r="I27">
            <v>11.103323383720783</v>
          </cell>
          <cell r="J27">
            <v>-1835184.7700000005</v>
          </cell>
          <cell r="K27">
            <v>114.87329770721912</v>
          </cell>
          <cell r="L27">
            <v>1057901.9699999997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9576181.52</v>
          </cell>
          <cell r="H28">
            <v>462280.26999999955</v>
          </cell>
          <cell r="I28">
            <v>13.14147430722171</v>
          </cell>
          <cell r="J28">
            <v>-3055439.7300000004</v>
          </cell>
          <cell r="K28">
            <v>88.69705897390489</v>
          </cell>
          <cell r="L28">
            <v>-1220322.4800000004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25574535.63</v>
          </cell>
          <cell r="H29">
            <v>1666335.5500000007</v>
          </cell>
          <cell r="I29">
            <v>21.459809659168116</v>
          </cell>
          <cell r="J29">
            <v>-6098577.449999999</v>
          </cell>
          <cell r="K29">
            <v>109.53411044074113</v>
          </cell>
          <cell r="L29">
            <v>2226068.629999999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8970907.04</v>
          </cell>
          <cell r="H30">
            <v>445583.44999999925</v>
          </cell>
          <cell r="I30">
            <v>16.415583520882908</v>
          </cell>
          <cell r="J30">
            <v>-2268809.5500000007</v>
          </cell>
          <cell r="K30">
            <v>110.01767266858471</v>
          </cell>
          <cell r="L30">
            <v>816847.0399999991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4238499.38</v>
          </cell>
          <cell r="H31">
            <v>341156.46999999974</v>
          </cell>
          <cell r="I31">
            <v>12.616327433251953</v>
          </cell>
          <cell r="J31">
            <v>-2362930.5300000003</v>
          </cell>
          <cell r="K31">
            <v>43.130908355277846</v>
          </cell>
          <cell r="L31">
            <v>-5588558.62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4522810.65</v>
          </cell>
          <cell r="H32">
            <v>283463.41000000015</v>
          </cell>
          <cell r="I32">
            <v>16.869066648258073</v>
          </cell>
          <cell r="J32">
            <v>-1396910.5899999999</v>
          </cell>
          <cell r="K32">
            <v>94.73245496354544</v>
          </cell>
          <cell r="L32">
            <v>-251488.34999999963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7772383.59</v>
          </cell>
          <cell r="H33">
            <v>823858.6399999997</v>
          </cell>
          <cell r="I33">
            <v>28.543773184968003</v>
          </cell>
          <cell r="J33">
            <v>-2062440.3600000003</v>
          </cell>
          <cell r="K33">
            <v>99.21154950784718</v>
          </cell>
          <cell r="L33">
            <v>-61768.41000000015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7120776.16</v>
          </cell>
          <cell r="H34">
            <v>331834.5099999998</v>
          </cell>
          <cell r="I34">
            <v>13.83670013593414</v>
          </cell>
          <cell r="J34">
            <v>-2066385.4900000002</v>
          </cell>
          <cell r="K34">
            <v>101.32600450510061</v>
          </cell>
          <cell r="L34">
            <v>93186.16000000015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15856427.67</v>
          </cell>
          <cell r="H35">
            <v>944605.8800000008</v>
          </cell>
          <cell r="I35">
            <v>12.203324254750505</v>
          </cell>
          <cell r="J35">
            <v>-6795956.119999999</v>
          </cell>
          <cell r="K35">
            <v>84.85722856680937</v>
          </cell>
          <cell r="L35">
            <v>-2829579.33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2124654.84</v>
          </cell>
          <cell r="H36">
            <v>92550.18999999994</v>
          </cell>
          <cell r="I36">
            <v>10.65216800811197</v>
          </cell>
          <cell r="J36">
            <v>-776288.81</v>
          </cell>
          <cell r="K36">
            <v>77.40516290695771</v>
          </cell>
          <cell r="L36">
            <v>-620194.1600000001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5165038.83</v>
          </cell>
          <cell r="H37">
            <v>227582.5700000003</v>
          </cell>
          <cell r="I37">
            <v>9.189418680337187</v>
          </cell>
          <cell r="J37">
            <v>-2248989.4299999997</v>
          </cell>
          <cell r="K37">
            <v>71.25966592505665</v>
          </cell>
          <cell r="L37">
            <v>-2083155.17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2382629.51</v>
          </cell>
          <cell r="H38">
            <v>166146.95999999996</v>
          </cell>
          <cell r="I38">
            <v>20.9179858941076</v>
          </cell>
          <cell r="J38">
            <v>-628131.04</v>
          </cell>
          <cell r="K38">
            <v>85.17202598669064</v>
          </cell>
          <cell r="L38">
            <v>-414802.4900000002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1724322.73</v>
          </cell>
          <cell r="H39">
            <v>89151.90999999992</v>
          </cell>
          <cell r="I39">
            <v>5.891338035289113</v>
          </cell>
          <cell r="J39">
            <v>-1424119.09</v>
          </cell>
          <cell r="K39">
            <v>39.82652213238039</v>
          </cell>
          <cell r="L39">
            <v>-2605261.27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3177073.76</v>
          </cell>
          <cell r="H40">
            <v>118597.95999999996</v>
          </cell>
          <cell r="I40">
            <v>19.021721383124262</v>
          </cell>
          <cell r="J40">
            <v>-504889.04000000004</v>
          </cell>
          <cell r="K40">
            <v>230.29482852603132</v>
          </cell>
          <cell r="L40">
            <v>1797505.7599999998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2478139.35</v>
          </cell>
          <cell r="H41">
            <v>127230.70000000019</v>
          </cell>
          <cell r="I41">
            <v>18.393913546335146</v>
          </cell>
          <cell r="J41">
            <v>-564469.2999999998</v>
          </cell>
          <cell r="K41">
            <v>120.71408008183546</v>
          </cell>
          <cell r="L41">
            <v>425239.3500000001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4068165.66</v>
          </cell>
          <cell r="H42">
            <v>172480.4700000002</v>
          </cell>
          <cell r="I42">
            <v>10.567814451054769</v>
          </cell>
          <cell r="J42">
            <v>-1459649.5299999998</v>
          </cell>
          <cell r="K42">
            <v>77.53688350633888</v>
          </cell>
          <cell r="L42">
            <v>-1178583.3399999999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6266635.23</v>
          </cell>
          <cell r="H43">
            <v>357150.5200000005</v>
          </cell>
          <cell r="I43">
            <v>13.57683741309451</v>
          </cell>
          <cell r="J43">
            <v>-2273436.4799999995</v>
          </cell>
          <cell r="K43">
            <v>83.32731950846387</v>
          </cell>
          <cell r="L43">
            <v>-1253869.7699999996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2837933.59</v>
          </cell>
          <cell r="H44">
            <v>287581.75</v>
          </cell>
          <cell r="I44">
            <v>18.501737060507608</v>
          </cell>
          <cell r="J44">
            <v>-1266768.25</v>
          </cell>
          <cell r="K44">
            <v>64.34552382291189</v>
          </cell>
          <cell r="L44">
            <v>-1572526.4100000001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2898801.11</v>
          </cell>
          <cell r="H45">
            <v>92056.9299999997</v>
          </cell>
          <cell r="I45">
            <v>7.9504037516516854</v>
          </cell>
          <cell r="J45">
            <v>-1065833.0700000003</v>
          </cell>
          <cell r="K45">
            <v>74.61314099891175</v>
          </cell>
          <cell r="L45">
            <v>-986306.8900000001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1041789.8</v>
          </cell>
          <cell r="H46">
            <v>80740.77000000002</v>
          </cell>
          <cell r="I46">
            <v>44.3996535606269</v>
          </cell>
          <cell r="J46">
            <v>-101109.22999999998</v>
          </cell>
          <cell r="K46">
            <v>141.24871704830952</v>
          </cell>
          <cell r="L46">
            <v>304232.80000000005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883389.78</v>
          </cell>
          <cell r="H47">
            <v>47423.04000000004</v>
          </cell>
          <cell r="I47">
            <v>12.330611862837896</v>
          </cell>
          <cell r="J47">
            <v>-337172.95999999996</v>
          </cell>
          <cell r="K47">
            <v>94.03625877408682</v>
          </cell>
          <cell r="L47">
            <v>-56024.21999999997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1114436.06</v>
          </cell>
          <cell r="H48">
            <v>41886.65000000014</v>
          </cell>
          <cell r="I48">
            <v>9.623982152047676</v>
          </cell>
          <cell r="J48">
            <v>-393345.34999999986</v>
          </cell>
          <cell r="K48">
            <v>80.1086333955358</v>
          </cell>
          <cell r="L48">
            <v>-276719.93999999994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2860359.02</v>
          </cell>
          <cell r="H49">
            <v>83508.93999999994</v>
          </cell>
          <cell r="I49">
            <v>8.295315386907713</v>
          </cell>
          <cell r="J49">
            <v>-923191.06</v>
          </cell>
          <cell r="K49">
            <v>94.66331459389406</v>
          </cell>
          <cell r="L49">
            <v>-161253.97999999998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1090604.31</v>
          </cell>
          <cell r="H50">
            <v>52294.26000000001</v>
          </cell>
          <cell r="I50">
            <v>10.725927597169523</v>
          </cell>
          <cell r="J50">
            <v>-435255.74</v>
          </cell>
          <cell r="K50">
            <v>73.40429480060577</v>
          </cell>
          <cell r="L50">
            <v>-395145.68999999994</v>
          </cell>
        </row>
        <row r="51">
          <cell r="B51">
            <v>5192100</v>
          </cell>
          <cell r="C51">
            <v>1654514</v>
          </cell>
          <cell r="D51">
            <v>527828</v>
          </cell>
          <cell r="G51">
            <v>968994.01</v>
          </cell>
          <cell r="H51">
            <v>31653.920000000042</v>
          </cell>
          <cell r="I51">
            <v>5.997014178861304</v>
          </cell>
          <cell r="J51">
            <v>-496174.07999999996</v>
          </cell>
          <cell r="K51">
            <v>58.56668544358041</v>
          </cell>
          <cell r="L51">
            <v>-685519.99</v>
          </cell>
        </row>
        <row r="52">
          <cell r="B52">
            <v>8322346923</v>
          </cell>
          <cell r="C52">
            <v>1904961868</v>
          </cell>
          <cell r="D52">
            <v>691931971</v>
          </cell>
          <cell r="G52">
            <v>1506437112.7399995</v>
          </cell>
          <cell r="H52">
            <v>117764420.50000003</v>
          </cell>
          <cell r="I52">
            <v>17.01965300574325</v>
          </cell>
          <cell r="J52">
            <v>-559268728.04</v>
          </cell>
          <cell r="K52">
            <v>79.07964658219603</v>
          </cell>
          <cell r="L52">
            <v>-398524755.26000047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49" sqref="L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272712393.95</v>
      </c>
      <c r="F10" s="33">
        <f>'[1]вспомогат'!H10</f>
        <v>24205771.25</v>
      </c>
      <c r="G10" s="34">
        <f>'[1]вспомогат'!I10</f>
        <v>11.998716369098398</v>
      </c>
      <c r="H10" s="35">
        <f>'[1]вспомогат'!J10</f>
        <v>-177530568.75</v>
      </c>
      <c r="I10" s="36">
        <f>'[1]вспомогат'!K10</f>
        <v>61.48278324712457</v>
      </c>
      <c r="J10" s="37">
        <f>'[1]вспомогат'!L10</f>
        <v>-170846566.05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888950000</v>
      </c>
      <c r="D12" s="38">
        <f>'[1]вспомогат'!D11</f>
        <v>293725000</v>
      </c>
      <c r="E12" s="33">
        <f>'[1]вспомогат'!G11</f>
        <v>741049635.74</v>
      </c>
      <c r="F12" s="38">
        <f>'[1]вспомогат'!H11</f>
        <v>58410812.45000005</v>
      </c>
      <c r="G12" s="39">
        <f>'[1]вспомогат'!I11</f>
        <v>19.88622434249725</v>
      </c>
      <c r="H12" s="35">
        <f>'[1]вспомогат'!J11</f>
        <v>-235314187.54999995</v>
      </c>
      <c r="I12" s="36">
        <f>'[1]вспомогат'!K11</f>
        <v>83.36235285899095</v>
      </c>
      <c r="J12" s="37">
        <f>'[1]вспомогат'!L11</f>
        <v>-147900364.26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57170920.04</v>
      </c>
      <c r="F13" s="38">
        <f>'[1]вспомогат'!H12</f>
        <v>3363597.329999998</v>
      </c>
      <c r="G13" s="39">
        <f>'[1]вспомогат'!I12</f>
        <v>17.81008590900529</v>
      </c>
      <c r="H13" s="35">
        <f>'[1]вспомогат'!J12</f>
        <v>-15522315.670000002</v>
      </c>
      <c r="I13" s="36">
        <f>'[1]вспомогат'!K12</f>
        <v>97.27925190821743</v>
      </c>
      <c r="J13" s="37">
        <f>'[1]вспомогат'!L12</f>
        <v>-1598980.960000001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83393067.09</v>
      </c>
      <c r="F14" s="38">
        <f>'[1]вспомогат'!H13</f>
        <v>11698220.299999997</v>
      </c>
      <c r="G14" s="39">
        <f>'[1]вспомогат'!I13</f>
        <v>26.774958400948474</v>
      </c>
      <c r="H14" s="35">
        <f>'[1]вспомогат'!J13</f>
        <v>-31992679.700000003</v>
      </c>
      <c r="I14" s="36">
        <f>'[1]вспомогат'!K13</f>
        <v>73.84249970557947</v>
      </c>
      <c r="J14" s="37">
        <f>'[1]вспомогат'!L13</f>
        <v>-29540632.909999996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91402000</v>
      </c>
      <c r="D15" s="38">
        <f>'[1]вспомогат'!D14</f>
        <v>28985000</v>
      </c>
      <c r="E15" s="33">
        <f>'[1]вспомогат'!G14</f>
        <v>73217144.34</v>
      </c>
      <c r="F15" s="38">
        <f>'[1]вспомогат'!H14</f>
        <v>5113683.170000002</v>
      </c>
      <c r="G15" s="39">
        <f>'[1]вспомогат'!I14</f>
        <v>17.642515680524415</v>
      </c>
      <c r="H15" s="35">
        <f>'[1]вспомогат'!J14</f>
        <v>-23871316.83</v>
      </c>
      <c r="I15" s="36">
        <f>'[1]вспомогат'!K14</f>
        <v>80.10453200148794</v>
      </c>
      <c r="J15" s="37">
        <f>'[1]вспомогат'!L14</f>
        <v>-18184855.659999996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11374320.51</v>
      </c>
      <c r="F16" s="38">
        <f>'[1]вспомогат'!H15</f>
        <v>737927.8100000005</v>
      </c>
      <c r="G16" s="39">
        <f>'[1]вспомогат'!I15</f>
        <v>16.522868050424318</v>
      </c>
      <c r="H16" s="35">
        <f>'[1]вспомогат'!J15</f>
        <v>-3728172.1899999995</v>
      </c>
      <c r="I16" s="36">
        <f>'[1]вспомогат'!K15</f>
        <v>76.42286379456307</v>
      </c>
      <c r="J16" s="37">
        <f>'[1]вспомогат'!L15</f>
        <v>-3509079.49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1166939001</v>
      </c>
      <c r="D17" s="41">
        <f>SUM(D12:D16)</f>
        <v>389752913</v>
      </c>
      <c r="E17" s="41">
        <f>SUM(E12:E16)</f>
        <v>966205087.72</v>
      </c>
      <c r="F17" s="41">
        <f>SUM(F12:F16)</f>
        <v>79324241.06000005</v>
      </c>
      <c r="G17" s="42">
        <f>F17/D17*100</f>
        <v>20.35244341073085</v>
      </c>
      <c r="H17" s="41">
        <f>SUM(H12:H16)</f>
        <v>-310428671.93999994</v>
      </c>
      <c r="I17" s="43">
        <f>E17/C17*100</f>
        <v>82.79825139891781</v>
      </c>
      <c r="J17" s="41">
        <f>SUM(J12:J16)</f>
        <v>-200733913.28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5832021.54</v>
      </c>
      <c r="F18" s="45">
        <f>'[1]вспомогат'!H16</f>
        <v>187432.8700000001</v>
      </c>
      <c r="G18" s="46">
        <f>'[1]вспомогат'!I16</f>
        <v>10.230817306590138</v>
      </c>
      <c r="H18" s="47">
        <f>'[1]вспомогат'!J16</f>
        <v>-1644609.13</v>
      </c>
      <c r="I18" s="48">
        <f>'[1]вспомогат'!K16</f>
        <v>93.04326352189469</v>
      </c>
      <c r="J18" s="49">
        <f>'[1]вспомогат'!L16</f>
        <v>-436053.45999999996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37518348</v>
      </c>
      <c r="D19" s="38">
        <f>'[1]вспомогат'!D17</f>
        <v>12669538</v>
      </c>
      <c r="E19" s="33">
        <f>'[1]вспомогат'!G17</f>
        <v>33905984.18</v>
      </c>
      <c r="F19" s="38">
        <f>'[1]вспомогат'!H17</f>
        <v>1316432.669999998</v>
      </c>
      <c r="G19" s="39">
        <f>'[1]вспомогат'!I17</f>
        <v>10.390534129973785</v>
      </c>
      <c r="H19" s="35">
        <f>'[1]вспомогат'!J17</f>
        <v>-11353105.330000002</v>
      </c>
      <c r="I19" s="36">
        <f>'[1]вспомогат'!K17</f>
        <v>90.37174072802992</v>
      </c>
      <c r="J19" s="37">
        <f>'[1]вспомогат'!L17</f>
        <v>-3612363.8200000003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4228782.38</v>
      </c>
      <c r="F20" s="38">
        <f>'[1]вспомогат'!H18</f>
        <v>186808.0299999998</v>
      </c>
      <c r="G20" s="39">
        <f>'[1]вспомогат'!I18</f>
        <v>15.44727191239423</v>
      </c>
      <c r="H20" s="35">
        <f>'[1]вспомогат'!J18</f>
        <v>-1022518.9700000002</v>
      </c>
      <c r="I20" s="36">
        <f>'[1]вспомогат'!K18</f>
        <v>139.2938757938002</v>
      </c>
      <c r="J20" s="37">
        <f>'[1]вспомогат'!L18</f>
        <v>1192911.38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2059980</v>
      </c>
      <c r="D21" s="38">
        <f>'[1]вспомогат'!D19</f>
        <v>677352</v>
      </c>
      <c r="E21" s="33">
        <f>'[1]вспомогат'!G19</f>
        <v>3014533.37</v>
      </c>
      <c r="F21" s="38">
        <f>'[1]вспомогат'!H19</f>
        <v>253166.99000000022</v>
      </c>
      <c r="G21" s="39">
        <f>'[1]вспомогат'!I19</f>
        <v>37.37598619329392</v>
      </c>
      <c r="H21" s="35">
        <f>'[1]вспомогат'!J19</f>
        <v>-424185.0099999998</v>
      </c>
      <c r="I21" s="36">
        <f>'[1]вспомогат'!K19</f>
        <v>146.33799211642832</v>
      </c>
      <c r="J21" s="37">
        <f>'[1]вспомогат'!L19</f>
        <v>954553.3700000001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18291380.2</v>
      </c>
      <c r="F22" s="38">
        <f>'[1]вспомогат'!H20</f>
        <v>1194049.7199999988</v>
      </c>
      <c r="G22" s="39">
        <f>'[1]вспомогат'!I20</f>
        <v>18.465019523548087</v>
      </c>
      <c r="H22" s="35">
        <f>'[1]вспомогат'!J20</f>
        <v>-5272500.280000001</v>
      </c>
      <c r="I22" s="36">
        <f>'[1]вспомогат'!K20</f>
        <v>97.29875730829282</v>
      </c>
      <c r="J22" s="37">
        <f>'[1]вспомогат'!L20</f>
        <v>-507811.80000000075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14917237.59</v>
      </c>
      <c r="F23" s="38">
        <f>'[1]вспомогат'!H21</f>
        <v>886034.7300000004</v>
      </c>
      <c r="G23" s="39">
        <f>'[1]вспомогат'!I21</f>
        <v>15.974203033897885</v>
      </c>
      <c r="H23" s="35">
        <f>'[1]вспомогат'!J21</f>
        <v>-4660625.27</v>
      </c>
      <c r="I23" s="36">
        <f>'[1]вспомогат'!K21</f>
        <v>93.20902489179315</v>
      </c>
      <c r="J23" s="37">
        <f>'[1]вспомогат'!L21</f>
        <v>-1086832.4100000001</v>
      </c>
    </row>
    <row r="24" spans="1:10" ht="12.75">
      <c r="A24" s="32" t="s">
        <v>26</v>
      </c>
      <c r="B24" s="33">
        <f>'[1]вспомогат'!B22</f>
        <v>77546176</v>
      </c>
      <c r="C24" s="33">
        <f>'[1]вспомогат'!C22</f>
        <v>15609225</v>
      </c>
      <c r="D24" s="38">
        <f>'[1]вспомогат'!D22</f>
        <v>5637099</v>
      </c>
      <c r="E24" s="33">
        <f>'[1]вспомогат'!G22</f>
        <v>14015533</v>
      </c>
      <c r="F24" s="38">
        <f>'[1]вспомогат'!H22</f>
        <v>532331.4499999993</v>
      </c>
      <c r="G24" s="39">
        <f>'[1]вспомогат'!I22</f>
        <v>9.443358188316353</v>
      </c>
      <c r="H24" s="35">
        <f>'[1]вспомогат'!J22</f>
        <v>-5104767.550000001</v>
      </c>
      <c r="I24" s="36">
        <f>'[1]вспомогат'!K22</f>
        <v>89.79006324785503</v>
      </c>
      <c r="J24" s="37">
        <f>'[1]вспомогат'!L22</f>
        <v>-1593692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9931533.52</v>
      </c>
      <c r="F25" s="38">
        <f>'[1]вспомогат'!H23</f>
        <v>505601.5800000001</v>
      </c>
      <c r="G25" s="39">
        <f>'[1]вспомогат'!I23</f>
        <v>13.527942632712422</v>
      </c>
      <c r="H25" s="35">
        <f>'[1]вспомогат'!J23</f>
        <v>-3231859.42</v>
      </c>
      <c r="I25" s="36">
        <f>'[1]вспомогат'!K23</f>
        <v>94.13119160596948</v>
      </c>
      <c r="J25" s="37">
        <f>'[1]вспомогат'!L23</f>
        <v>-619202.4800000004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5784545.97</v>
      </c>
      <c r="F26" s="38">
        <f>'[1]вспомогат'!H24</f>
        <v>313255.5499999998</v>
      </c>
      <c r="G26" s="39">
        <f>'[1]вспомогат'!I24</f>
        <v>17.175472927109286</v>
      </c>
      <c r="H26" s="35">
        <f>'[1]вспомогат'!J24</f>
        <v>-1510598.4500000002</v>
      </c>
      <c r="I26" s="36">
        <f>'[1]вспомогат'!K24</f>
        <v>100.4722474218639</v>
      </c>
      <c r="J26" s="37">
        <f>'[1]вспомогат'!L24</f>
        <v>27188.96999999974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20309615</v>
      </c>
      <c r="D27" s="38">
        <f>'[1]вспомогат'!D25</f>
        <v>7245505</v>
      </c>
      <c r="E27" s="33">
        <f>'[1]вспомогат'!G25</f>
        <v>15821965.5</v>
      </c>
      <c r="F27" s="38">
        <f>'[1]вспомогат'!H25</f>
        <v>778164.4600000009</v>
      </c>
      <c r="G27" s="39">
        <f>'[1]вспомогат'!I25</f>
        <v>10.739961672788866</v>
      </c>
      <c r="H27" s="35">
        <f>'[1]вспомогат'!J25</f>
        <v>-6467340.539999999</v>
      </c>
      <c r="I27" s="36">
        <f>'[1]вспомогат'!K25</f>
        <v>77.90381796996152</v>
      </c>
      <c r="J27" s="37">
        <f>'[1]вспомогат'!L25</f>
        <v>-4487649.5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10145188</v>
      </c>
      <c r="D28" s="38">
        <f>'[1]вспомогат'!D26</f>
        <v>3159500</v>
      </c>
      <c r="E28" s="33">
        <f>'[1]вспомогат'!G26</f>
        <v>8889962.62</v>
      </c>
      <c r="F28" s="38">
        <f>'[1]вспомогат'!H26</f>
        <v>484757.1899999995</v>
      </c>
      <c r="G28" s="39">
        <f>'[1]вспомогат'!I26</f>
        <v>15.34284507042252</v>
      </c>
      <c r="H28" s="35">
        <f>'[1]вспомогат'!J26</f>
        <v>-2674742.8100000005</v>
      </c>
      <c r="I28" s="36">
        <f>'[1]вспомогат'!K26</f>
        <v>87.62738176956405</v>
      </c>
      <c r="J28" s="37">
        <f>'[1]вспомогат'!L26</f>
        <v>-1255225.3800000008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8170661.97</v>
      </c>
      <c r="F29" s="38">
        <f>'[1]вспомогат'!H27</f>
        <v>229217.22999999952</v>
      </c>
      <c r="G29" s="39">
        <f>'[1]вспомогат'!I27</f>
        <v>11.103323383720783</v>
      </c>
      <c r="H29" s="35">
        <f>'[1]вспомогат'!J27</f>
        <v>-1835184.7700000005</v>
      </c>
      <c r="I29" s="36">
        <f>'[1]вспомогат'!K27</f>
        <v>114.87329770721912</v>
      </c>
      <c r="J29" s="37">
        <f>'[1]вспомогат'!L27</f>
        <v>1057901.9699999997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10796504</v>
      </c>
      <c r="D30" s="38">
        <f>'[1]вспомогат'!D28</f>
        <v>3517720</v>
      </c>
      <c r="E30" s="33">
        <f>'[1]вспомогат'!G28</f>
        <v>9576181.52</v>
      </c>
      <c r="F30" s="38">
        <f>'[1]вспомогат'!H28</f>
        <v>462280.26999999955</v>
      </c>
      <c r="G30" s="39">
        <f>'[1]вспомогат'!I28</f>
        <v>13.14147430722171</v>
      </c>
      <c r="H30" s="35">
        <f>'[1]вспомогат'!J28</f>
        <v>-3055439.7300000004</v>
      </c>
      <c r="I30" s="36">
        <f>'[1]вспомогат'!K28</f>
        <v>88.69705897390489</v>
      </c>
      <c r="J30" s="37">
        <f>'[1]вспомогат'!L28</f>
        <v>-1220322.4800000004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25574535.63</v>
      </c>
      <c r="F31" s="38">
        <f>'[1]вспомогат'!H29</f>
        <v>1666335.5500000007</v>
      </c>
      <c r="G31" s="39">
        <f>'[1]вспомогат'!I29</f>
        <v>21.459809659168116</v>
      </c>
      <c r="H31" s="35">
        <f>'[1]вспомогат'!J29</f>
        <v>-6098577.449999999</v>
      </c>
      <c r="I31" s="36">
        <f>'[1]вспомогат'!K29</f>
        <v>109.53411044074113</v>
      </c>
      <c r="J31" s="37">
        <f>'[1]вспомогат'!L29</f>
        <v>2226068.629999999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8970907.04</v>
      </c>
      <c r="F32" s="38">
        <f>'[1]вспомогат'!H30</f>
        <v>445583.44999999925</v>
      </c>
      <c r="G32" s="39">
        <f>'[1]вспомогат'!I30</f>
        <v>16.415583520882908</v>
      </c>
      <c r="H32" s="35">
        <f>'[1]вспомогат'!J30</f>
        <v>-2268809.5500000007</v>
      </c>
      <c r="I32" s="36">
        <f>'[1]вспомогат'!K30</f>
        <v>110.01767266858471</v>
      </c>
      <c r="J32" s="37">
        <f>'[1]вспомогат'!L30</f>
        <v>816847.0399999991</v>
      </c>
    </row>
    <row r="33" spans="1:10" ht="12.75">
      <c r="A33" s="32" t="s">
        <v>35</v>
      </c>
      <c r="B33" s="33">
        <f>'[1]вспомогат'!B31</f>
        <v>50236783</v>
      </c>
      <c r="C33" s="33">
        <f>'[1]вспомогат'!C31</f>
        <v>9827058</v>
      </c>
      <c r="D33" s="38">
        <f>'[1]вспомогат'!D31</f>
        <v>2704087</v>
      </c>
      <c r="E33" s="33">
        <f>'[1]вспомогат'!G31</f>
        <v>4238499.38</v>
      </c>
      <c r="F33" s="38">
        <f>'[1]вспомогат'!H31</f>
        <v>341156.46999999974</v>
      </c>
      <c r="G33" s="39">
        <f>'[1]вспомогат'!I31</f>
        <v>12.616327433251953</v>
      </c>
      <c r="H33" s="35">
        <f>'[1]вспомогат'!J31</f>
        <v>-2362930.5300000003</v>
      </c>
      <c r="I33" s="36">
        <f>'[1]вспомогат'!K31</f>
        <v>43.130908355277846</v>
      </c>
      <c r="J33" s="37">
        <f>'[1]вспомогат'!L31</f>
        <v>-5588558.62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4522810.65</v>
      </c>
      <c r="F34" s="38">
        <f>'[1]вспомогат'!H32</f>
        <v>283463.41000000015</v>
      </c>
      <c r="G34" s="39">
        <f>'[1]вспомогат'!I32</f>
        <v>16.869066648258073</v>
      </c>
      <c r="H34" s="35">
        <f>'[1]вспомогат'!J32</f>
        <v>-1396910.5899999999</v>
      </c>
      <c r="I34" s="36">
        <f>'[1]вспомогат'!K32</f>
        <v>94.73245496354544</v>
      </c>
      <c r="J34" s="37">
        <f>'[1]вспомогат'!L32</f>
        <v>-251488.34999999963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7772383.59</v>
      </c>
      <c r="F35" s="38">
        <f>'[1]вспомогат'!H33</f>
        <v>823858.6399999997</v>
      </c>
      <c r="G35" s="39">
        <f>'[1]вспомогат'!I33</f>
        <v>28.543773184968003</v>
      </c>
      <c r="H35" s="35">
        <f>'[1]вспомогат'!J33</f>
        <v>-2062440.3600000003</v>
      </c>
      <c r="I35" s="36">
        <f>'[1]вспомогат'!K33</f>
        <v>99.21154950784718</v>
      </c>
      <c r="J35" s="37">
        <f>'[1]вспомогат'!L33</f>
        <v>-61768.41000000015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7120776.16</v>
      </c>
      <c r="F36" s="38">
        <f>'[1]вспомогат'!H34</f>
        <v>331834.5099999998</v>
      </c>
      <c r="G36" s="39">
        <f>'[1]вспомогат'!I34</f>
        <v>13.83670013593414</v>
      </c>
      <c r="H36" s="35">
        <f>'[1]вспомогат'!J34</f>
        <v>-2066385.4900000002</v>
      </c>
      <c r="I36" s="36">
        <f>'[1]вспомогат'!K34</f>
        <v>101.32600450510061</v>
      </c>
      <c r="J36" s="37">
        <f>'[1]вспомогат'!L34</f>
        <v>93186.16000000015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15856427.67</v>
      </c>
      <c r="F37" s="38">
        <f>'[1]вспомогат'!H35</f>
        <v>944605.8800000008</v>
      </c>
      <c r="G37" s="39">
        <f>'[1]вспомогат'!I35</f>
        <v>12.203324254750505</v>
      </c>
      <c r="H37" s="35">
        <f>'[1]вспомогат'!J35</f>
        <v>-6795956.119999999</v>
      </c>
      <c r="I37" s="36">
        <f>'[1]вспомогат'!K35</f>
        <v>84.85722856680937</v>
      </c>
      <c r="J37" s="37">
        <f>'[1]вспомогат'!L35</f>
        <v>-2829579.33</v>
      </c>
    </row>
    <row r="38" spans="1:10" ht="18.75" customHeight="1">
      <c r="A38" s="51" t="s">
        <v>40</v>
      </c>
      <c r="B38" s="41">
        <f>SUM(B18:B37)</f>
        <v>1317227880</v>
      </c>
      <c r="C38" s="41">
        <f>SUM(C18:C37)</f>
        <v>243618554</v>
      </c>
      <c r="D38" s="41">
        <f>SUM(D18:D37)</f>
        <v>83475858</v>
      </c>
      <c r="E38" s="41">
        <f>SUM(E18:E37)</f>
        <v>226436663.48</v>
      </c>
      <c r="F38" s="41">
        <f>SUM(F18:F37)</f>
        <v>12166370.649999999</v>
      </c>
      <c r="G38" s="42">
        <f>F38/D38*100</f>
        <v>14.574717698618922</v>
      </c>
      <c r="H38" s="41">
        <f>SUM(H18:H37)</f>
        <v>-71309487.35000001</v>
      </c>
      <c r="I38" s="43">
        <f>E38/C38*100</f>
        <v>92.94721594973426</v>
      </c>
      <c r="J38" s="41">
        <f>SUM(J18:J37)</f>
        <v>-17181890.520000007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2124654.84</v>
      </c>
      <c r="F39" s="38">
        <f>'[1]вспомогат'!H36</f>
        <v>92550.18999999994</v>
      </c>
      <c r="G39" s="39">
        <f>'[1]вспомогат'!I36</f>
        <v>10.65216800811197</v>
      </c>
      <c r="H39" s="35">
        <f>'[1]вспомогат'!J36</f>
        <v>-776288.81</v>
      </c>
      <c r="I39" s="36">
        <f>'[1]вспомогат'!K36</f>
        <v>77.40516290695771</v>
      </c>
      <c r="J39" s="37">
        <f>'[1]вспомогат'!L36</f>
        <v>-620194.1600000001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7248194</v>
      </c>
      <c r="D40" s="38">
        <f>'[1]вспомогат'!D37</f>
        <v>2476572</v>
      </c>
      <c r="E40" s="33">
        <f>'[1]вспомогат'!G37</f>
        <v>5165038.83</v>
      </c>
      <c r="F40" s="38">
        <f>'[1]вспомогат'!H37</f>
        <v>227582.5700000003</v>
      </c>
      <c r="G40" s="39">
        <f>'[1]вспомогат'!I37</f>
        <v>9.189418680337187</v>
      </c>
      <c r="H40" s="35">
        <f>'[1]вспомогат'!J37</f>
        <v>-2248989.4299999997</v>
      </c>
      <c r="I40" s="36">
        <f>'[1]вспомогат'!K37</f>
        <v>71.25966592505665</v>
      </c>
      <c r="J40" s="37">
        <f>'[1]вспомогат'!L37</f>
        <v>-2083155.17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2382629.51</v>
      </c>
      <c r="F41" s="38">
        <f>'[1]вспомогат'!H38</f>
        <v>166146.95999999996</v>
      </c>
      <c r="G41" s="39">
        <f>'[1]вспомогат'!I38</f>
        <v>20.9179858941076</v>
      </c>
      <c r="H41" s="35">
        <f>'[1]вспомогат'!J38</f>
        <v>-628131.04</v>
      </c>
      <c r="I41" s="36">
        <f>'[1]вспомогат'!K38</f>
        <v>85.17202598669064</v>
      </c>
      <c r="J41" s="37">
        <f>'[1]вспомогат'!L38</f>
        <v>-414802.4900000002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4329584</v>
      </c>
      <c r="D42" s="38">
        <f>'[1]вспомогат'!D39</f>
        <v>1513271</v>
      </c>
      <c r="E42" s="33">
        <f>'[1]вспомогат'!G39</f>
        <v>1724322.73</v>
      </c>
      <c r="F42" s="38">
        <f>'[1]вспомогат'!H39</f>
        <v>89151.90999999992</v>
      </c>
      <c r="G42" s="39">
        <f>'[1]вспомогат'!I39</f>
        <v>5.891338035289113</v>
      </c>
      <c r="H42" s="35">
        <f>'[1]вспомогат'!J39</f>
        <v>-1424119.09</v>
      </c>
      <c r="I42" s="36">
        <f>'[1]вспомогат'!K39</f>
        <v>39.82652213238039</v>
      </c>
      <c r="J42" s="37">
        <f>'[1]вспомогат'!L39</f>
        <v>-2605261.27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3177073.76</v>
      </c>
      <c r="F43" s="38">
        <f>'[1]вспомогат'!H40</f>
        <v>118597.95999999996</v>
      </c>
      <c r="G43" s="39">
        <f>'[1]вспомогат'!I40</f>
        <v>19.021721383124262</v>
      </c>
      <c r="H43" s="35">
        <f>'[1]вспомогат'!J40</f>
        <v>-504889.04000000004</v>
      </c>
      <c r="I43" s="36">
        <f>'[1]вспомогат'!K40</f>
        <v>230.29482852603132</v>
      </c>
      <c r="J43" s="37">
        <f>'[1]вспомогат'!L40</f>
        <v>1797505.7599999998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2478139.35</v>
      </c>
      <c r="F44" s="38">
        <f>'[1]вспомогат'!H41</f>
        <v>127230.70000000019</v>
      </c>
      <c r="G44" s="39">
        <f>'[1]вспомогат'!I41</f>
        <v>18.393913546335146</v>
      </c>
      <c r="H44" s="35">
        <f>'[1]вспомогат'!J41</f>
        <v>-564469.2999999998</v>
      </c>
      <c r="I44" s="36">
        <f>'[1]вспомогат'!K41</f>
        <v>120.71408008183546</v>
      </c>
      <c r="J44" s="37">
        <f>'[1]вспомогат'!L41</f>
        <v>425239.3500000001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4068165.66</v>
      </c>
      <c r="F45" s="38">
        <f>'[1]вспомогат'!H42</f>
        <v>172480.4700000002</v>
      </c>
      <c r="G45" s="39">
        <f>'[1]вспомогат'!I42</f>
        <v>10.567814451054769</v>
      </c>
      <c r="H45" s="35">
        <f>'[1]вспомогат'!J42</f>
        <v>-1459649.5299999998</v>
      </c>
      <c r="I45" s="36">
        <f>'[1]вспомогат'!K42</f>
        <v>77.53688350633888</v>
      </c>
      <c r="J45" s="37">
        <f>'[1]вспомогат'!L42</f>
        <v>-1178583.3399999999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6266635.23</v>
      </c>
      <c r="F46" s="38">
        <f>'[1]вспомогат'!H43</f>
        <v>357150.5200000005</v>
      </c>
      <c r="G46" s="39">
        <f>'[1]вспомогат'!I43</f>
        <v>13.57683741309451</v>
      </c>
      <c r="H46" s="35">
        <f>'[1]вспомогат'!J43</f>
        <v>-2273436.4799999995</v>
      </c>
      <c r="I46" s="36">
        <f>'[1]вспомогат'!K43</f>
        <v>83.32731950846387</v>
      </c>
      <c r="J46" s="37">
        <f>'[1]вспомогат'!L43</f>
        <v>-1253869.7699999996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2837933.59</v>
      </c>
      <c r="F47" s="38">
        <f>'[1]вспомогат'!H44</f>
        <v>287581.75</v>
      </c>
      <c r="G47" s="39">
        <f>'[1]вспомогат'!I44</f>
        <v>18.501737060507608</v>
      </c>
      <c r="H47" s="35">
        <f>'[1]вспомогат'!J44</f>
        <v>-1266768.25</v>
      </c>
      <c r="I47" s="36">
        <f>'[1]вспомогат'!K44</f>
        <v>64.34552382291189</v>
      </c>
      <c r="J47" s="37">
        <f>'[1]вспомогат'!L44</f>
        <v>-1572526.4100000001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2898801.11</v>
      </c>
      <c r="F48" s="38">
        <f>'[1]вспомогат'!H45</f>
        <v>92056.9299999997</v>
      </c>
      <c r="G48" s="39">
        <f>'[1]вспомогат'!I45</f>
        <v>7.9504037516516854</v>
      </c>
      <c r="H48" s="35">
        <f>'[1]вспомогат'!J45</f>
        <v>-1065833.0700000003</v>
      </c>
      <c r="I48" s="36">
        <f>'[1]вспомогат'!K45</f>
        <v>74.61314099891175</v>
      </c>
      <c r="J48" s="37">
        <f>'[1]вспомогат'!L45</f>
        <v>-986306.8900000001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1041789.8</v>
      </c>
      <c r="F49" s="38">
        <f>'[1]вспомогат'!H46</f>
        <v>80740.77000000002</v>
      </c>
      <c r="G49" s="39">
        <f>'[1]вспомогат'!I46</f>
        <v>44.3996535606269</v>
      </c>
      <c r="H49" s="35">
        <f>'[1]вспомогат'!J46</f>
        <v>-101109.22999999998</v>
      </c>
      <c r="I49" s="36">
        <f>'[1]вспомогат'!K46</f>
        <v>141.24871704830952</v>
      </c>
      <c r="J49" s="37">
        <f>'[1]вспомогат'!L46</f>
        <v>304232.80000000005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883389.78</v>
      </c>
      <c r="F50" s="38">
        <f>'[1]вспомогат'!H47</f>
        <v>47423.04000000004</v>
      </c>
      <c r="G50" s="39">
        <f>'[1]вспомогат'!I47</f>
        <v>12.330611862837896</v>
      </c>
      <c r="H50" s="35">
        <f>'[1]вспомогат'!J47</f>
        <v>-337172.95999999996</v>
      </c>
      <c r="I50" s="36">
        <f>'[1]вспомогат'!K47</f>
        <v>94.03625877408682</v>
      </c>
      <c r="J50" s="37">
        <f>'[1]вспомогат'!L47</f>
        <v>-56024.21999999997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1391156</v>
      </c>
      <c r="D51" s="38">
        <f>'[1]вспомогат'!D48</f>
        <v>435232</v>
      </c>
      <c r="E51" s="33">
        <f>'[1]вспомогат'!G48</f>
        <v>1114436.06</v>
      </c>
      <c r="F51" s="38">
        <f>'[1]вспомогат'!H48</f>
        <v>41886.65000000014</v>
      </c>
      <c r="G51" s="39">
        <f>'[1]вспомогат'!I48</f>
        <v>9.623982152047676</v>
      </c>
      <c r="H51" s="35">
        <f>'[1]вспомогат'!J48</f>
        <v>-393345.34999999986</v>
      </c>
      <c r="I51" s="36">
        <f>'[1]вспомогат'!K48</f>
        <v>80.1086333955358</v>
      </c>
      <c r="J51" s="37">
        <f>'[1]вспомогат'!L48</f>
        <v>-276719.93999999994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2860359.02</v>
      </c>
      <c r="F52" s="38">
        <f>'[1]вспомогат'!H49</f>
        <v>83508.93999999994</v>
      </c>
      <c r="G52" s="39">
        <f>'[1]вспомогат'!I49</f>
        <v>8.295315386907713</v>
      </c>
      <c r="H52" s="35">
        <f>'[1]вспомогат'!J49</f>
        <v>-923191.06</v>
      </c>
      <c r="I52" s="36">
        <f>'[1]вспомогат'!K49</f>
        <v>94.66331459389406</v>
      </c>
      <c r="J52" s="37">
        <f>'[1]вспомогат'!L49</f>
        <v>-161253.97999999998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1485750</v>
      </c>
      <c r="D53" s="38">
        <f>'[1]вспомогат'!D50</f>
        <v>487550</v>
      </c>
      <c r="E53" s="33">
        <f>'[1]вспомогат'!G50</f>
        <v>1090604.31</v>
      </c>
      <c r="F53" s="38">
        <f>'[1]вспомогат'!H50</f>
        <v>52294.26000000001</v>
      </c>
      <c r="G53" s="39">
        <f>'[1]вспомогат'!I50</f>
        <v>10.725927597169523</v>
      </c>
      <c r="H53" s="35">
        <f>'[1]вспомогат'!J50</f>
        <v>-435255.74</v>
      </c>
      <c r="I53" s="36">
        <f>'[1]вспомогат'!K50</f>
        <v>73.40429480060577</v>
      </c>
      <c r="J53" s="37">
        <f>'[1]вспомогат'!L50</f>
        <v>-395145.68999999994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1654514</v>
      </c>
      <c r="D54" s="38">
        <f>'[1]вспомогат'!D51</f>
        <v>527828</v>
      </c>
      <c r="E54" s="33">
        <f>'[1]вспомогат'!G51</f>
        <v>968994.01</v>
      </c>
      <c r="F54" s="38">
        <f>'[1]вспомогат'!H51</f>
        <v>31653.920000000042</v>
      </c>
      <c r="G54" s="39">
        <f>'[1]вспомогат'!I51</f>
        <v>5.997014178861304</v>
      </c>
      <c r="H54" s="35">
        <f>'[1]вспомогат'!J51</f>
        <v>-496174.07999999996</v>
      </c>
      <c r="I54" s="36">
        <f>'[1]вспомогат'!K51</f>
        <v>58.56668544358041</v>
      </c>
      <c r="J54" s="37">
        <f>'[1]вспомогат'!L51</f>
        <v>-685519.99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50845353</v>
      </c>
      <c r="D55" s="41">
        <f>SUM(D39:D54)</f>
        <v>16966860</v>
      </c>
      <c r="E55" s="41">
        <f>SUM(E39:E54)</f>
        <v>41082967.59</v>
      </c>
      <c r="F55" s="41">
        <f>SUM(F39:F54)</f>
        <v>2068037.540000001</v>
      </c>
      <c r="G55" s="42">
        <f>F55/D55*100</f>
        <v>12.188687476645654</v>
      </c>
      <c r="H55" s="41">
        <f>SUM(H39:H54)</f>
        <v>-14898822.46</v>
      </c>
      <c r="I55" s="43">
        <f>E55/C55*100</f>
        <v>80.79984731348016</v>
      </c>
      <c r="J55" s="41">
        <f>SUM(J39:J54)</f>
        <v>-9762385.41</v>
      </c>
    </row>
    <row r="56" spans="1:10" ht="15.75" customHeight="1">
      <c r="A56" s="54" t="s">
        <v>58</v>
      </c>
      <c r="B56" s="55">
        <f>'[1]вспомогат'!B52</f>
        <v>8322346923</v>
      </c>
      <c r="C56" s="55">
        <f>'[1]вспомогат'!C52</f>
        <v>1904961868</v>
      </c>
      <c r="D56" s="55">
        <f>'[1]вспомогат'!D52</f>
        <v>691931971</v>
      </c>
      <c r="E56" s="55">
        <f>'[1]вспомогат'!G52</f>
        <v>1506437112.7399995</v>
      </c>
      <c r="F56" s="55">
        <f>'[1]вспомогат'!H52</f>
        <v>117764420.50000003</v>
      </c>
      <c r="G56" s="56">
        <f>'[1]вспомогат'!I52</f>
        <v>17.01965300574325</v>
      </c>
      <c r="H56" s="55">
        <f>'[1]вспомогат'!J52</f>
        <v>-559268728.04</v>
      </c>
      <c r="I56" s="56">
        <f>'[1]вспомогат'!K52</f>
        <v>79.07964658219603</v>
      </c>
      <c r="J56" s="55">
        <f>'[1]вспомогат'!L52</f>
        <v>-398524755.26000047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01.01.2017 по 06.03.2017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2017-03-07T09:03:37Z</dcterms:created>
  <dcterms:modified xsi:type="dcterms:W3CDTF">2017-03-07T09:04:17Z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