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<sst xmlns="http://schemas.openxmlformats.org/spreadsheetml/2006/main" count="51" uniqueCount="49">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</sst>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1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13.12.2016</v>
          </cell>
        </row>
        <row r="6">
          <cell r="G6" t="str">
            <v>Фактично надійшло на 13.12.2016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1263178648</v>
          </cell>
          <cell r="D10">
            <v>84276363</v>
          </cell>
          <cell r="G10">
            <v>1438825002.16</v>
          </cell>
          <cell r="H10">
            <v>35633704.120000124</v>
          </cell>
          <cell r="I10">
            <v>42.28196715133533</v>
          </cell>
          <cell r="J10">
            <v>-48642658.879999876</v>
          </cell>
          <cell r="K10">
            <v>113.905107914712</v>
          </cell>
          <cell r="L10">
            <v>175646354.1600001</v>
          </cell>
        </row>
        <row r="11">
          <cell r="B11">
            <v>3385270000</v>
          </cell>
          <cell r="D11">
            <v>279650000</v>
          </cell>
          <cell r="G11">
            <v>3241226102.95</v>
          </cell>
          <cell r="H11">
            <v>92709341.25999975</v>
          </cell>
          <cell r="I11">
            <v>33.151918920078586</v>
          </cell>
          <cell r="J11">
            <v>-186940658.74000025</v>
          </cell>
          <cell r="K11">
            <v>95.74498054660336</v>
          </cell>
          <cell r="L11">
            <v>-144043897.0500002</v>
          </cell>
        </row>
        <row r="12">
          <cell r="B12">
            <v>240270503</v>
          </cell>
          <cell r="D12">
            <v>17696401</v>
          </cell>
          <cell r="G12">
            <v>267817393.36</v>
          </cell>
          <cell r="H12">
            <v>4625589.190000027</v>
          </cell>
          <cell r="I12">
            <v>26.138587105932032</v>
          </cell>
          <cell r="J12">
            <v>-13070811.809999973</v>
          </cell>
          <cell r="K12">
            <v>111.46494888721318</v>
          </cell>
          <cell r="L12">
            <v>27546890.360000014</v>
          </cell>
        </row>
        <row r="13">
          <cell r="B13">
            <v>297912086</v>
          </cell>
          <cell r="D13">
            <v>25331846</v>
          </cell>
          <cell r="G13">
            <v>404348720.62</v>
          </cell>
          <cell r="H13">
            <v>14579775.50999999</v>
          </cell>
          <cell r="I13">
            <v>57.555124525863576</v>
          </cell>
          <cell r="J13">
            <v>-10752070.49000001</v>
          </cell>
          <cell r="K13">
            <v>135.7275315846031</v>
          </cell>
          <cell r="L13">
            <v>106436634.62</v>
          </cell>
        </row>
        <row r="14">
          <cell r="B14">
            <v>339815000</v>
          </cell>
          <cell r="D14">
            <v>28034000</v>
          </cell>
          <cell r="G14">
            <v>322494707.84</v>
          </cell>
          <cell r="H14">
            <v>6905316.639999986</v>
          </cell>
          <cell r="I14">
            <v>24.631934936148912</v>
          </cell>
          <cell r="J14">
            <v>-21128683.360000014</v>
          </cell>
          <cell r="K14">
            <v>94.9030230684343</v>
          </cell>
          <cell r="L14">
            <v>-17320292.160000026</v>
          </cell>
        </row>
        <row r="15">
          <cell r="B15">
            <v>47113518</v>
          </cell>
          <cell r="D15">
            <v>3242300</v>
          </cell>
          <cell r="G15">
            <v>47831654.02</v>
          </cell>
          <cell r="H15">
            <v>1072947.6300000027</v>
          </cell>
          <cell r="I15">
            <v>33.092176232921155</v>
          </cell>
          <cell r="J15">
            <v>-2169352.3699999973</v>
          </cell>
          <cell r="K15">
            <v>101.52426745122283</v>
          </cell>
          <cell r="L15">
            <v>718136.0200000033</v>
          </cell>
        </row>
        <row r="16">
          <cell r="B16">
            <v>35206835</v>
          </cell>
          <cell r="D16">
            <v>2812133</v>
          </cell>
          <cell r="G16">
            <v>48750499.37</v>
          </cell>
          <cell r="H16">
            <v>1036865.7100000009</v>
          </cell>
          <cell r="I16">
            <v>36.87114763064197</v>
          </cell>
          <cell r="J16">
            <v>-1775267.289999999</v>
          </cell>
          <cell r="K16">
            <v>138.46884950038822</v>
          </cell>
          <cell r="L16">
            <v>13543664.369999997</v>
          </cell>
        </row>
        <row r="17">
          <cell r="B17">
            <v>158762956</v>
          </cell>
          <cell r="D17">
            <v>9957362</v>
          </cell>
          <cell r="G17">
            <v>182802347.84</v>
          </cell>
          <cell r="H17">
            <v>5987251.129999995</v>
          </cell>
          <cell r="I17">
            <v>60.128888856305466</v>
          </cell>
          <cell r="J17">
            <v>-3970110.870000005</v>
          </cell>
          <cell r="K17">
            <v>115.14168824117887</v>
          </cell>
          <cell r="L17">
            <v>24039391.840000004</v>
          </cell>
        </row>
        <row r="18">
          <cell r="B18">
            <v>18704556</v>
          </cell>
          <cell r="D18">
            <v>1852775</v>
          </cell>
          <cell r="G18">
            <v>20436287.82</v>
          </cell>
          <cell r="H18">
            <v>247502.37999999896</v>
          </cell>
          <cell r="I18">
            <v>13.358469323042407</v>
          </cell>
          <cell r="J18">
            <v>-1605272.620000001</v>
          </cell>
          <cell r="K18">
            <v>109.2583422990634</v>
          </cell>
          <cell r="L18">
            <v>1731731.8200000003</v>
          </cell>
        </row>
        <row r="19">
          <cell r="B19">
            <v>14278927</v>
          </cell>
          <cell r="D19">
            <v>773391</v>
          </cell>
          <cell r="G19">
            <v>18500382.78</v>
          </cell>
          <cell r="H19">
            <v>532637.2699999996</v>
          </cell>
          <cell r="I19">
            <v>68.87037345922043</v>
          </cell>
          <cell r="J19">
            <v>-240753.73000000045</v>
          </cell>
          <cell r="K19">
            <v>129.56423672451018</v>
          </cell>
          <cell r="L19">
            <v>4221455.780000001</v>
          </cell>
        </row>
        <row r="20">
          <cell r="B20">
            <v>88306769</v>
          </cell>
          <cell r="D20">
            <v>6625061</v>
          </cell>
          <cell r="G20">
            <v>97799313.27</v>
          </cell>
          <cell r="H20">
            <v>2554633.25</v>
          </cell>
          <cell r="I20">
            <v>38.56014684242153</v>
          </cell>
          <cell r="J20">
            <v>-4070427.75</v>
          </cell>
          <cell r="K20">
            <v>110.74950921372744</v>
          </cell>
          <cell r="L20">
            <v>9492544.269999996</v>
          </cell>
        </row>
        <row r="21">
          <cell r="B21">
            <v>63134830</v>
          </cell>
          <cell r="D21">
            <v>4152765</v>
          </cell>
          <cell r="G21">
            <v>76653679.85</v>
          </cell>
          <cell r="H21">
            <v>2122252.7899999917</v>
          </cell>
          <cell r="I21">
            <v>51.10457225487095</v>
          </cell>
          <cell r="J21">
            <v>-2030512.2100000083</v>
          </cell>
          <cell r="K21">
            <v>121.41266532277032</v>
          </cell>
          <cell r="L21">
            <v>13518849.849999994</v>
          </cell>
        </row>
        <row r="22">
          <cell r="B22">
            <v>89439608</v>
          </cell>
          <cell r="D22">
            <v>4562949</v>
          </cell>
          <cell r="G22">
            <v>106138622.79</v>
          </cell>
          <cell r="H22">
            <v>2227791.0900000036</v>
          </cell>
          <cell r="I22">
            <v>48.82349309624113</v>
          </cell>
          <cell r="J22">
            <v>-2335157.9099999964</v>
          </cell>
          <cell r="K22">
            <v>118.67071554025594</v>
          </cell>
          <cell r="L22">
            <v>16699014.790000007</v>
          </cell>
        </row>
        <row r="23">
          <cell r="B23">
            <v>47628065</v>
          </cell>
          <cell r="D23">
            <v>3955440</v>
          </cell>
          <cell r="G23">
            <v>51768911.92</v>
          </cell>
          <cell r="H23">
            <v>1298918.8800000027</v>
          </cell>
          <cell r="I23">
            <v>32.83879618955167</v>
          </cell>
          <cell r="J23">
            <v>-2656521.1199999973</v>
          </cell>
          <cell r="K23">
            <v>108.69413216766208</v>
          </cell>
          <cell r="L23">
            <v>4140846.920000002</v>
          </cell>
        </row>
        <row r="24">
          <cell r="B24">
            <v>22244290</v>
          </cell>
          <cell r="D24">
            <v>2059344</v>
          </cell>
          <cell r="G24">
            <v>31101012.56</v>
          </cell>
          <cell r="H24">
            <v>710703.4499999993</v>
          </cell>
          <cell r="I24">
            <v>34.51115743654286</v>
          </cell>
          <cell r="J24">
            <v>-1348640.5500000007</v>
          </cell>
          <cell r="K24">
            <v>139.81571252667538</v>
          </cell>
          <cell r="L24">
            <v>8856722.559999999</v>
          </cell>
        </row>
        <row r="25">
          <cell r="B25">
            <v>72466267</v>
          </cell>
          <cell r="D25">
            <v>2488617</v>
          </cell>
          <cell r="G25">
            <v>113441380.14</v>
          </cell>
          <cell r="H25">
            <v>1997388.5199999958</v>
          </cell>
          <cell r="I25">
            <v>80.26098511743655</v>
          </cell>
          <cell r="J25">
            <v>-491228.4800000042</v>
          </cell>
          <cell r="K25">
            <v>156.54370624610758</v>
          </cell>
          <cell r="L25">
            <v>40975113.14</v>
          </cell>
        </row>
        <row r="26">
          <cell r="B26">
            <v>49844694</v>
          </cell>
          <cell r="D26">
            <v>2610521</v>
          </cell>
          <cell r="G26">
            <v>53339619.54</v>
          </cell>
          <cell r="H26">
            <v>1261032.8200000003</v>
          </cell>
          <cell r="I26">
            <v>48.30579106622779</v>
          </cell>
          <cell r="J26">
            <v>-1349488.1799999997</v>
          </cell>
          <cell r="K26">
            <v>107.01163004431325</v>
          </cell>
          <cell r="L26">
            <v>3494925.539999999</v>
          </cell>
        </row>
        <row r="27">
          <cell r="B27">
            <v>32029274</v>
          </cell>
          <cell r="D27">
            <v>1984359</v>
          </cell>
          <cell r="G27">
            <v>40665628.35</v>
          </cell>
          <cell r="H27">
            <v>1791807.4299999997</v>
          </cell>
          <cell r="I27">
            <v>90.29653555631818</v>
          </cell>
          <cell r="J27">
            <v>-192551.5700000003</v>
          </cell>
          <cell r="K27">
            <v>126.9639403940283</v>
          </cell>
          <cell r="L27">
            <v>8636354.350000001</v>
          </cell>
        </row>
        <row r="28">
          <cell r="B28">
            <v>62273315</v>
          </cell>
          <cell r="D28">
            <v>3265689</v>
          </cell>
          <cell r="G28">
            <v>68554220.16</v>
          </cell>
          <cell r="H28">
            <v>1635696.2699999958</v>
          </cell>
          <cell r="I28">
            <v>50.08732521682242</v>
          </cell>
          <cell r="J28">
            <v>-1629992.7300000042</v>
          </cell>
          <cell r="K28">
            <v>110.08602988294425</v>
          </cell>
          <cell r="L28">
            <v>6280905.159999996</v>
          </cell>
        </row>
        <row r="29">
          <cell r="B29">
            <v>96633733</v>
          </cell>
          <cell r="D29">
            <v>5679901</v>
          </cell>
          <cell r="G29">
            <v>113131759.47</v>
          </cell>
          <cell r="H29">
            <v>3000566.730000004</v>
          </cell>
          <cell r="I29">
            <v>52.827799815525026</v>
          </cell>
          <cell r="J29">
            <v>-2679334.269999996</v>
          </cell>
          <cell r="K29">
            <v>117.07274049942788</v>
          </cell>
          <cell r="L29">
            <v>16498026.469999999</v>
          </cell>
        </row>
        <row r="30">
          <cell r="B30">
            <v>45916113</v>
          </cell>
          <cell r="D30">
            <v>2535163</v>
          </cell>
          <cell r="G30">
            <v>57097228.99</v>
          </cell>
          <cell r="H30">
            <v>1409573.710000001</v>
          </cell>
          <cell r="I30">
            <v>55.60091047400112</v>
          </cell>
          <cell r="J30">
            <v>-1125589.289999999</v>
          </cell>
          <cell r="K30">
            <v>124.35118144691386</v>
          </cell>
          <cell r="L30">
            <v>11181115.990000002</v>
          </cell>
        </row>
        <row r="31">
          <cell r="B31">
            <v>54994280</v>
          </cell>
          <cell r="D31">
            <v>2678568</v>
          </cell>
          <cell r="G31">
            <v>62090050.82</v>
          </cell>
          <cell r="H31">
            <v>2301525.1899999976</v>
          </cell>
          <cell r="I31">
            <v>85.9237170756911</v>
          </cell>
          <cell r="J31">
            <v>-377042.8100000024</v>
          </cell>
          <cell r="K31">
            <v>112.90274337622022</v>
          </cell>
          <cell r="L31">
            <v>7095770.82</v>
          </cell>
        </row>
        <row r="32">
          <cell r="B32">
            <v>19780471</v>
          </cell>
          <cell r="D32">
            <v>1234073</v>
          </cell>
          <cell r="G32">
            <v>25797191.42</v>
          </cell>
          <cell r="H32">
            <v>345956.29000000283</v>
          </cell>
          <cell r="I32">
            <v>28.033697358260234</v>
          </cell>
          <cell r="J32">
            <v>-888116.7099999972</v>
          </cell>
          <cell r="K32">
            <v>130.417478026686</v>
          </cell>
          <cell r="L32">
            <v>6016720.420000002</v>
          </cell>
        </row>
        <row r="33">
          <cell r="B33">
            <v>40750349</v>
          </cell>
          <cell r="D33">
            <v>2284047</v>
          </cell>
          <cell r="G33">
            <v>49002462.87</v>
          </cell>
          <cell r="H33">
            <v>1294440.099999994</v>
          </cell>
          <cell r="I33">
            <v>56.673093854898525</v>
          </cell>
          <cell r="J33">
            <v>-989606.900000006</v>
          </cell>
          <cell r="K33">
            <v>120.25041275106625</v>
          </cell>
          <cell r="L33">
            <v>8252113.869999997</v>
          </cell>
        </row>
        <row r="34">
          <cell r="B34">
            <v>33977819</v>
          </cell>
          <cell r="D34">
            <v>2605303</v>
          </cell>
          <cell r="G34">
            <v>42083117.07</v>
          </cell>
          <cell r="H34">
            <v>1742493.2199999988</v>
          </cell>
          <cell r="I34">
            <v>66.88255531122479</v>
          </cell>
          <cell r="J34">
            <v>-862809.7800000012</v>
          </cell>
          <cell r="K34">
            <v>123.85467433916226</v>
          </cell>
          <cell r="L34">
            <v>8105298.07</v>
          </cell>
        </row>
        <row r="35">
          <cell r="B35">
            <v>75047622</v>
          </cell>
          <cell r="D35">
            <v>4175128</v>
          </cell>
          <cell r="G35">
            <v>99383034.56</v>
          </cell>
          <cell r="H35">
            <v>1256273.1800000072</v>
          </cell>
          <cell r="I35">
            <v>30.08945306587025</v>
          </cell>
          <cell r="J35">
            <v>-2918854.819999993</v>
          </cell>
          <cell r="K35">
            <v>132.4266271355007</v>
          </cell>
          <cell r="L35">
            <v>24335412.560000002</v>
          </cell>
        </row>
        <row r="36">
          <cell r="B36">
            <v>8020900</v>
          </cell>
          <cell r="D36">
            <v>520559</v>
          </cell>
          <cell r="G36">
            <v>11626987.14</v>
          </cell>
          <cell r="H36">
            <v>314419.73000000045</v>
          </cell>
          <cell r="I36">
            <v>60.400402259878405</v>
          </cell>
          <cell r="J36">
            <v>-206139.26999999955</v>
          </cell>
          <cell r="K36">
            <v>144.95863481654177</v>
          </cell>
          <cell r="L36">
            <v>3606087.1400000006</v>
          </cell>
        </row>
        <row r="37">
          <cell r="B37">
            <v>21684355</v>
          </cell>
          <cell r="D37">
            <v>913323</v>
          </cell>
          <cell r="G37">
            <v>26673119.99</v>
          </cell>
          <cell r="H37">
            <v>438745.62999999896</v>
          </cell>
          <cell r="I37">
            <v>48.03838620071967</v>
          </cell>
          <cell r="J37">
            <v>-474577.37000000104</v>
          </cell>
          <cell r="K37">
            <v>123.00628720568353</v>
          </cell>
          <cell r="L37">
            <v>4988764.989999998</v>
          </cell>
        </row>
        <row r="38">
          <cell r="B38">
            <v>14854045</v>
          </cell>
          <cell r="D38">
            <v>815773</v>
          </cell>
          <cell r="G38">
            <v>15755873.43</v>
          </cell>
          <cell r="H38">
            <v>990506.0800000001</v>
          </cell>
          <cell r="I38">
            <v>121.4193262096196</v>
          </cell>
          <cell r="J38">
            <v>174733.08000000007</v>
          </cell>
          <cell r="K38">
            <v>106.07126496519972</v>
          </cell>
          <cell r="L38">
            <v>901828.4299999997</v>
          </cell>
        </row>
        <row r="39">
          <cell r="B39">
            <v>8488335</v>
          </cell>
          <cell r="D39">
            <v>372588</v>
          </cell>
          <cell r="G39">
            <v>11021958.9</v>
          </cell>
          <cell r="H39">
            <v>254432.0700000003</v>
          </cell>
          <cell r="I39">
            <v>68.28777899449265</v>
          </cell>
          <cell r="J39">
            <v>-118155.9299999997</v>
          </cell>
          <cell r="K39">
            <v>129.84830240559543</v>
          </cell>
          <cell r="L39">
            <v>2533623.9000000004</v>
          </cell>
        </row>
        <row r="40">
          <cell r="B40">
            <v>7830362</v>
          </cell>
          <cell r="D40">
            <v>709366</v>
          </cell>
          <cell r="G40">
            <v>12051891.79</v>
          </cell>
          <cell r="H40">
            <v>213746.8599999994</v>
          </cell>
          <cell r="I40">
            <v>30.132098239836612</v>
          </cell>
          <cell r="J40">
            <v>-495619.1400000006</v>
          </cell>
          <cell r="K40">
            <v>153.91231963477549</v>
          </cell>
          <cell r="L40">
            <v>4221529.789999999</v>
          </cell>
        </row>
        <row r="41">
          <cell r="B41">
            <v>12190270</v>
          </cell>
          <cell r="D41">
            <v>1003037</v>
          </cell>
          <cell r="G41">
            <v>11924836.59</v>
          </cell>
          <cell r="H41">
            <v>183749.5700000003</v>
          </cell>
          <cell r="I41">
            <v>18.319321221450487</v>
          </cell>
          <cell r="J41">
            <v>-819287.4299999997</v>
          </cell>
          <cell r="K41">
            <v>97.8225797295712</v>
          </cell>
          <cell r="L41">
            <v>-265433.41000000015</v>
          </cell>
        </row>
        <row r="42">
          <cell r="B42">
            <v>6768048795</v>
          </cell>
          <cell r="D42">
            <v>510858145</v>
          </cell>
          <cell r="G42">
            <v>7170135000.380001</v>
          </cell>
          <cell r="H42">
            <v>192677583.69999987</v>
          </cell>
          <cell r="I42">
            <v>37.716455259806004</v>
          </cell>
          <cell r="J42">
            <v>-316241515.24000007</v>
          </cell>
          <cell r="K42">
            <v>105.94094719998249</v>
          </cell>
          <cell r="L42">
            <v>402086205.38000107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7" sqref="C17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13.12.2016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13.12.2016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1263178648</v>
      </c>
      <c r="C10" s="32">
        <f>'[1]вспомогат'!D10</f>
        <v>84276363</v>
      </c>
      <c r="D10" s="32">
        <f>'[1]вспомогат'!G10</f>
        <v>1438825002.16</v>
      </c>
      <c r="E10" s="32">
        <f>'[1]вспомогат'!H10</f>
        <v>35633704.120000124</v>
      </c>
      <c r="F10" s="33">
        <f>'[1]вспомогат'!I10</f>
        <v>42.28196715133533</v>
      </c>
      <c r="G10" s="34">
        <f>'[1]вспомогат'!J10</f>
        <v>-48642658.879999876</v>
      </c>
      <c r="H10" s="35">
        <f>'[1]вспомогат'!K10</f>
        <v>113.905107914712</v>
      </c>
      <c r="I10" s="36">
        <f>'[1]вспомогат'!L10</f>
        <v>175646354.1600001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3385270000</v>
      </c>
      <c r="C12" s="37">
        <f>'[1]вспомогат'!D11</f>
        <v>279650000</v>
      </c>
      <c r="D12" s="32">
        <f>'[1]вспомогат'!G11</f>
        <v>3241226102.95</v>
      </c>
      <c r="E12" s="37">
        <f>'[1]вспомогат'!H11</f>
        <v>92709341.25999975</v>
      </c>
      <c r="F12" s="38">
        <f>'[1]вспомогат'!I11</f>
        <v>33.151918920078586</v>
      </c>
      <c r="G12" s="34">
        <f>'[1]вспомогат'!J11</f>
        <v>-186940658.74000025</v>
      </c>
      <c r="H12" s="35">
        <f>'[1]вспомогат'!K11</f>
        <v>95.74498054660336</v>
      </c>
      <c r="I12" s="36">
        <f>'[1]вспомогат'!L11</f>
        <v>-144043897.0500002</v>
      </c>
    </row>
    <row r="13" spans="1:9" ht="12.75">
      <c r="A13" s="31" t="s">
        <v>15</v>
      </c>
      <c r="B13" s="32">
        <f>'[1]вспомогат'!B12</f>
        <v>240270503</v>
      </c>
      <c r="C13" s="37">
        <f>'[1]вспомогат'!D12</f>
        <v>17696401</v>
      </c>
      <c r="D13" s="32">
        <f>'[1]вспомогат'!G12</f>
        <v>267817393.36</v>
      </c>
      <c r="E13" s="37">
        <f>'[1]вспомогат'!H12</f>
        <v>4625589.190000027</v>
      </c>
      <c r="F13" s="38">
        <f>'[1]вспомогат'!I12</f>
        <v>26.138587105932032</v>
      </c>
      <c r="G13" s="34">
        <f>'[1]вспомогат'!J12</f>
        <v>-13070811.809999973</v>
      </c>
      <c r="H13" s="35">
        <f>'[1]вспомогат'!K12</f>
        <v>111.46494888721318</v>
      </c>
      <c r="I13" s="36">
        <f>'[1]вспомогат'!L12</f>
        <v>27546890.360000014</v>
      </c>
    </row>
    <row r="14" spans="1:9" ht="12.75">
      <c r="A14" s="31" t="s">
        <v>16</v>
      </c>
      <c r="B14" s="32">
        <f>'[1]вспомогат'!B13</f>
        <v>297912086</v>
      </c>
      <c r="C14" s="37">
        <f>'[1]вспомогат'!D13</f>
        <v>25331846</v>
      </c>
      <c r="D14" s="32">
        <f>'[1]вспомогат'!G13</f>
        <v>404348720.62</v>
      </c>
      <c r="E14" s="37">
        <f>'[1]вспомогат'!H13</f>
        <v>14579775.50999999</v>
      </c>
      <c r="F14" s="38">
        <f>'[1]вспомогат'!I13</f>
        <v>57.555124525863576</v>
      </c>
      <c r="G14" s="34">
        <f>'[1]вспомогат'!J13</f>
        <v>-10752070.49000001</v>
      </c>
      <c r="H14" s="35">
        <f>'[1]вспомогат'!K13</f>
        <v>135.7275315846031</v>
      </c>
      <c r="I14" s="36">
        <f>'[1]вспомогат'!L13</f>
        <v>106436634.62</v>
      </c>
    </row>
    <row r="15" spans="1:9" ht="12.75">
      <c r="A15" s="31" t="s">
        <v>17</v>
      </c>
      <c r="B15" s="32">
        <f>'[1]вспомогат'!B14</f>
        <v>339815000</v>
      </c>
      <c r="C15" s="37">
        <f>'[1]вспомогат'!D14</f>
        <v>28034000</v>
      </c>
      <c r="D15" s="32">
        <f>'[1]вспомогат'!G14</f>
        <v>322494707.84</v>
      </c>
      <c r="E15" s="37">
        <f>'[1]вспомогат'!H14</f>
        <v>6905316.639999986</v>
      </c>
      <c r="F15" s="38">
        <f>'[1]вспомогат'!I14</f>
        <v>24.631934936148912</v>
      </c>
      <c r="G15" s="34">
        <f>'[1]вспомогат'!J14</f>
        <v>-21128683.360000014</v>
      </c>
      <c r="H15" s="35">
        <f>'[1]вспомогат'!K14</f>
        <v>94.9030230684343</v>
      </c>
      <c r="I15" s="36">
        <f>'[1]вспомогат'!L14</f>
        <v>-17320292.160000026</v>
      </c>
    </row>
    <row r="16" spans="1:9" ht="12.75">
      <c r="A16" s="31" t="s">
        <v>18</v>
      </c>
      <c r="B16" s="32">
        <f>'[1]вспомогат'!B15</f>
        <v>47113518</v>
      </c>
      <c r="C16" s="37">
        <f>'[1]вспомогат'!D15</f>
        <v>3242300</v>
      </c>
      <c r="D16" s="32">
        <f>'[1]вспомогат'!G15</f>
        <v>47831654.02</v>
      </c>
      <c r="E16" s="37">
        <f>'[1]вспомогат'!H15</f>
        <v>1072947.6300000027</v>
      </c>
      <c r="F16" s="38">
        <f>'[1]вспомогат'!I15</f>
        <v>33.092176232921155</v>
      </c>
      <c r="G16" s="34">
        <f>'[1]вспомогат'!J15</f>
        <v>-2169352.3699999973</v>
      </c>
      <c r="H16" s="35">
        <f>'[1]вспомогат'!K15</f>
        <v>101.52426745122283</v>
      </c>
      <c r="I16" s="36">
        <f>'[1]вспомогат'!L15</f>
        <v>718136.0200000033</v>
      </c>
    </row>
    <row r="17" spans="1:9" ht="18" customHeight="1">
      <c r="A17" s="39" t="s">
        <v>19</v>
      </c>
      <c r="B17" s="40">
        <f>SUM(B12:B16)</f>
        <v>4310381107</v>
      </c>
      <c r="C17" s="40">
        <f>SUM(C12:C16)</f>
        <v>353954547</v>
      </c>
      <c r="D17" s="40">
        <f>SUM(D12:D16)</f>
        <v>4283718578.79</v>
      </c>
      <c r="E17" s="40">
        <f>SUM(E12:E16)</f>
        <v>119892970.22999975</v>
      </c>
      <c r="F17" s="41">
        <f>E17/C17*100</f>
        <v>33.87241984773818</v>
      </c>
      <c r="G17" s="40">
        <f>SUM(G12:G16)</f>
        <v>-234061576.77000025</v>
      </c>
      <c r="H17" s="42">
        <f>D17/B17*100</f>
        <v>99.38143455188451</v>
      </c>
      <c r="I17" s="40">
        <f>SUM(I12:I16)</f>
        <v>-26662528.210000195</v>
      </c>
    </row>
    <row r="18" spans="1:9" ht="20.25" customHeight="1">
      <c r="A18" s="31" t="s">
        <v>20</v>
      </c>
      <c r="B18" s="43">
        <f>'[1]вспомогат'!B16</f>
        <v>35206835</v>
      </c>
      <c r="C18" s="44">
        <f>'[1]вспомогат'!D16</f>
        <v>2812133</v>
      </c>
      <c r="D18" s="43">
        <f>'[1]вспомогат'!G16</f>
        <v>48750499.37</v>
      </c>
      <c r="E18" s="44">
        <f>'[1]вспомогат'!H16</f>
        <v>1036865.7100000009</v>
      </c>
      <c r="F18" s="45">
        <f>'[1]вспомогат'!I16</f>
        <v>36.87114763064197</v>
      </c>
      <c r="G18" s="46">
        <f>'[1]вспомогат'!J16</f>
        <v>-1775267.289999999</v>
      </c>
      <c r="H18" s="47">
        <f>'[1]вспомогат'!K16</f>
        <v>138.46884950038822</v>
      </c>
      <c r="I18" s="48">
        <f>'[1]вспомогат'!L16</f>
        <v>13543664.369999997</v>
      </c>
    </row>
    <row r="19" spans="1:9" ht="12.75">
      <c r="A19" s="31" t="s">
        <v>21</v>
      </c>
      <c r="B19" s="32">
        <f>'[1]вспомогат'!B17</f>
        <v>158762956</v>
      </c>
      <c r="C19" s="37">
        <f>'[1]вспомогат'!D17</f>
        <v>9957362</v>
      </c>
      <c r="D19" s="32">
        <f>'[1]вспомогат'!G17</f>
        <v>182802347.84</v>
      </c>
      <c r="E19" s="37">
        <f>'[1]вспомогат'!H17</f>
        <v>5987251.129999995</v>
      </c>
      <c r="F19" s="38">
        <f>'[1]вспомогат'!I17</f>
        <v>60.128888856305466</v>
      </c>
      <c r="G19" s="34">
        <f>'[1]вспомогат'!J17</f>
        <v>-3970110.870000005</v>
      </c>
      <c r="H19" s="35">
        <f>'[1]вспомогат'!K17</f>
        <v>115.14168824117887</v>
      </c>
      <c r="I19" s="36">
        <f>'[1]вспомогат'!L17</f>
        <v>24039391.840000004</v>
      </c>
    </row>
    <row r="20" spans="1:9" ht="12.75">
      <c r="A20" s="31" t="s">
        <v>22</v>
      </c>
      <c r="B20" s="32">
        <f>'[1]вспомогат'!B18</f>
        <v>18704556</v>
      </c>
      <c r="C20" s="37">
        <f>'[1]вспомогат'!D18</f>
        <v>1852775</v>
      </c>
      <c r="D20" s="32">
        <f>'[1]вспомогат'!G18</f>
        <v>20436287.82</v>
      </c>
      <c r="E20" s="37">
        <f>'[1]вспомогат'!H18</f>
        <v>247502.37999999896</v>
      </c>
      <c r="F20" s="38">
        <f>'[1]вспомогат'!I18</f>
        <v>13.358469323042407</v>
      </c>
      <c r="G20" s="34">
        <f>'[1]вспомогат'!J18</f>
        <v>-1605272.620000001</v>
      </c>
      <c r="H20" s="35">
        <f>'[1]вспомогат'!K18</f>
        <v>109.2583422990634</v>
      </c>
      <c r="I20" s="36">
        <f>'[1]вспомогат'!L18</f>
        <v>1731731.8200000003</v>
      </c>
    </row>
    <row r="21" spans="1:9" ht="12.75">
      <c r="A21" s="31" t="s">
        <v>23</v>
      </c>
      <c r="B21" s="32">
        <f>'[1]вспомогат'!B19</f>
        <v>14278927</v>
      </c>
      <c r="C21" s="37">
        <f>'[1]вспомогат'!D19</f>
        <v>773391</v>
      </c>
      <c r="D21" s="32">
        <f>'[1]вспомогат'!G19</f>
        <v>18500382.78</v>
      </c>
      <c r="E21" s="37">
        <f>'[1]вспомогат'!H19</f>
        <v>532637.2699999996</v>
      </c>
      <c r="F21" s="38">
        <f>'[1]вспомогат'!I19</f>
        <v>68.87037345922043</v>
      </c>
      <c r="G21" s="34">
        <f>'[1]вспомогат'!J19</f>
        <v>-240753.73000000045</v>
      </c>
      <c r="H21" s="35">
        <f>'[1]вспомогат'!K19</f>
        <v>129.56423672451018</v>
      </c>
      <c r="I21" s="36">
        <f>'[1]вспомогат'!L19</f>
        <v>4221455.780000001</v>
      </c>
    </row>
    <row r="22" spans="1:9" ht="12.75">
      <c r="A22" s="31" t="s">
        <v>24</v>
      </c>
      <c r="B22" s="32">
        <f>'[1]вспомогат'!B20</f>
        <v>88306769</v>
      </c>
      <c r="C22" s="37">
        <f>'[1]вспомогат'!D20</f>
        <v>6625061</v>
      </c>
      <c r="D22" s="32">
        <f>'[1]вспомогат'!G20</f>
        <v>97799313.27</v>
      </c>
      <c r="E22" s="37">
        <f>'[1]вспомогат'!H20</f>
        <v>2554633.25</v>
      </c>
      <c r="F22" s="38">
        <f>'[1]вспомогат'!I20</f>
        <v>38.56014684242153</v>
      </c>
      <c r="G22" s="34">
        <f>'[1]вспомогат'!J20</f>
        <v>-4070427.75</v>
      </c>
      <c r="H22" s="35">
        <f>'[1]вспомогат'!K20</f>
        <v>110.74950921372744</v>
      </c>
      <c r="I22" s="36">
        <f>'[1]вспомогат'!L20</f>
        <v>9492544.269999996</v>
      </c>
    </row>
    <row r="23" spans="1:9" ht="12.75">
      <c r="A23" s="31" t="s">
        <v>25</v>
      </c>
      <c r="B23" s="32">
        <f>'[1]вспомогат'!B21</f>
        <v>63134830</v>
      </c>
      <c r="C23" s="37">
        <f>'[1]вспомогат'!D21</f>
        <v>4152765</v>
      </c>
      <c r="D23" s="32">
        <f>'[1]вспомогат'!G21</f>
        <v>76653679.85</v>
      </c>
      <c r="E23" s="37">
        <f>'[1]вспомогат'!H21</f>
        <v>2122252.7899999917</v>
      </c>
      <c r="F23" s="38">
        <f>'[1]вспомогат'!I21</f>
        <v>51.10457225487095</v>
      </c>
      <c r="G23" s="34">
        <f>'[1]вспомогат'!J21</f>
        <v>-2030512.2100000083</v>
      </c>
      <c r="H23" s="35">
        <f>'[1]вспомогат'!K21</f>
        <v>121.41266532277032</v>
      </c>
      <c r="I23" s="36">
        <f>'[1]вспомогат'!L21</f>
        <v>13518849.849999994</v>
      </c>
    </row>
    <row r="24" spans="1:9" ht="12.75">
      <c r="A24" s="31" t="s">
        <v>26</v>
      </c>
      <c r="B24" s="32">
        <f>'[1]вспомогат'!B22</f>
        <v>89439608</v>
      </c>
      <c r="C24" s="37">
        <f>'[1]вспомогат'!D22</f>
        <v>4562949</v>
      </c>
      <c r="D24" s="32">
        <f>'[1]вспомогат'!G22</f>
        <v>106138622.79</v>
      </c>
      <c r="E24" s="37">
        <f>'[1]вспомогат'!H22</f>
        <v>2227791.0900000036</v>
      </c>
      <c r="F24" s="38">
        <f>'[1]вспомогат'!I22</f>
        <v>48.82349309624113</v>
      </c>
      <c r="G24" s="34">
        <f>'[1]вспомогат'!J22</f>
        <v>-2335157.9099999964</v>
      </c>
      <c r="H24" s="35">
        <f>'[1]вспомогат'!K22</f>
        <v>118.67071554025594</v>
      </c>
      <c r="I24" s="36">
        <f>'[1]вспомогат'!L22</f>
        <v>16699014.790000007</v>
      </c>
    </row>
    <row r="25" spans="1:9" ht="12.75">
      <c r="A25" s="31" t="s">
        <v>27</v>
      </c>
      <c r="B25" s="32">
        <f>'[1]вспомогат'!B23</f>
        <v>47628065</v>
      </c>
      <c r="C25" s="37">
        <f>'[1]вспомогат'!D23</f>
        <v>3955440</v>
      </c>
      <c r="D25" s="32">
        <f>'[1]вспомогат'!G23</f>
        <v>51768911.92</v>
      </c>
      <c r="E25" s="37">
        <f>'[1]вспомогат'!H23</f>
        <v>1298918.8800000027</v>
      </c>
      <c r="F25" s="38">
        <f>'[1]вспомогат'!I23</f>
        <v>32.83879618955167</v>
      </c>
      <c r="G25" s="34">
        <f>'[1]вспомогат'!J23</f>
        <v>-2656521.1199999973</v>
      </c>
      <c r="H25" s="35">
        <f>'[1]вспомогат'!K23</f>
        <v>108.69413216766208</v>
      </c>
      <c r="I25" s="36">
        <f>'[1]вспомогат'!L23</f>
        <v>4140846.920000002</v>
      </c>
    </row>
    <row r="26" spans="1:9" ht="12.75">
      <c r="A26" s="49" t="s">
        <v>28</v>
      </c>
      <c r="B26" s="32">
        <f>'[1]вспомогат'!B24</f>
        <v>22244290</v>
      </c>
      <c r="C26" s="37">
        <f>'[1]вспомогат'!D24</f>
        <v>2059344</v>
      </c>
      <c r="D26" s="32">
        <f>'[1]вспомогат'!G24</f>
        <v>31101012.56</v>
      </c>
      <c r="E26" s="37">
        <f>'[1]вспомогат'!H24</f>
        <v>710703.4499999993</v>
      </c>
      <c r="F26" s="38">
        <f>'[1]вспомогат'!I24</f>
        <v>34.51115743654286</v>
      </c>
      <c r="G26" s="34">
        <f>'[1]вспомогат'!J24</f>
        <v>-1348640.5500000007</v>
      </c>
      <c r="H26" s="35">
        <f>'[1]вспомогат'!K24</f>
        <v>139.81571252667538</v>
      </c>
      <c r="I26" s="36">
        <f>'[1]вспомогат'!L24</f>
        <v>8856722.559999999</v>
      </c>
    </row>
    <row r="27" spans="1:9" ht="12.75">
      <c r="A27" s="31" t="s">
        <v>29</v>
      </c>
      <c r="B27" s="32">
        <f>'[1]вспомогат'!B25</f>
        <v>72466267</v>
      </c>
      <c r="C27" s="37">
        <f>'[1]вспомогат'!D25</f>
        <v>2488617</v>
      </c>
      <c r="D27" s="32">
        <f>'[1]вспомогат'!G25</f>
        <v>113441380.14</v>
      </c>
      <c r="E27" s="37">
        <f>'[1]вспомогат'!H25</f>
        <v>1997388.5199999958</v>
      </c>
      <c r="F27" s="38">
        <f>'[1]вспомогат'!I25</f>
        <v>80.26098511743655</v>
      </c>
      <c r="G27" s="34">
        <f>'[1]вспомогат'!J25</f>
        <v>-491228.4800000042</v>
      </c>
      <c r="H27" s="35">
        <f>'[1]вспомогат'!K25</f>
        <v>156.54370624610758</v>
      </c>
      <c r="I27" s="36">
        <f>'[1]вспомогат'!L25</f>
        <v>40975113.14</v>
      </c>
    </row>
    <row r="28" spans="1:9" ht="12.75">
      <c r="A28" s="31" t="s">
        <v>30</v>
      </c>
      <c r="B28" s="32">
        <f>'[1]вспомогат'!B26</f>
        <v>49844694</v>
      </c>
      <c r="C28" s="37">
        <f>'[1]вспомогат'!D26</f>
        <v>2610521</v>
      </c>
      <c r="D28" s="32">
        <f>'[1]вспомогат'!G26</f>
        <v>53339619.54</v>
      </c>
      <c r="E28" s="37">
        <f>'[1]вспомогат'!H26</f>
        <v>1261032.8200000003</v>
      </c>
      <c r="F28" s="38">
        <f>'[1]вспомогат'!I26</f>
        <v>48.30579106622779</v>
      </c>
      <c r="G28" s="34">
        <f>'[1]вспомогат'!J26</f>
        <v>-1349488.1799999997</v>
      </c>
      <c r="H28" s="35">
        <f>'[1]вспомогат'!K26</f>
        <v>107.01163004431325</v>
      </c>
      <c r="I28" s="36">
        <f>'[1]вспомогат'!L26</f>
        <v>3494925.539999999</v>
      </c>
    </row>
    <row r="29" spans="1:9" ht="12.75">
      <c r="A29" s="31" t="s">
        <v>31</v>
      </c>
      <c r="B29" s="32">
        <f>'[1]вспомогат'!B27</f>
        <v>32029274</v>
      </c>
      <c r="C29" s="37">
        <f>'[1]вспомогат'!D27</f>
        <v>1984359</v>
      </c>
      <c r="D29" s="32">
        <f>'[1]вспомогат'!G27</f>
        <v>40665628.35</v>
      </c>
      <c r="E29" s="37">
        <f>'[1]вспомогат'!H27</f>
        <v>1791807.4299999997</v>
      </c>
      <c r="F29" s="38">
        <f>'[1]вспомогат'!I27</f>
        <v>90.29653555631818</v>
      </c>
      <c r="G29" s="34">
        <f>'[1]вспомогат'!J27</f>
        <v>-192551.5700000003</v>
      </c>
      <c r="H29" s="35">
        <f>'[1]вспомогат'!K27</f>
        <v>126.9639403940283</v>
      </c>
      <c r="I29" s="36">
        <f>'[1]вспомогат'!L27</f>
        <v>8636354.350000001</v>
      </c>
    </row>
    <row r="30" spans="1:9" ht="12.75">
      <c r="A30" s="31" t="s">
        <v>32</v>
      </c>
      <c r="B30" s="32">
        <f>'[1]вспомогат'!B28</f>
        <v>62273315</v>
      </c>
      <c r="C30" s="37">
        <f>'[1]вспомогат'!D28</f>
        <v>3265689</v>
      </c>
      <c r="D30" s="32">
        <f>'[1]вспомогат'!G28</f>
        <v>68554220.16</v>
      </c>
      <c r="E30" s="37">
        <f>'[1]вспомогат'!H28</f>
        <v>1635696.2699999958</v>
      </c>
      <c r="F30" s="38">
        <f>'[1]вспомогат'!I28</f>
        <v>50.08732521682242</v>
      </c>
      <c r="G30" s="34">
        <f>'[1]вспомогат'!J28</f>
        <v>-1629992.7300000042</v>
      </c>
      <c r="H30" s="35">
        <f>'[1]вспомогат'!K28</f>
        <v>110.08602988294425</v>
      </c>
      <c r="I30" s="36">
        <f>'[1]вспомогат'!L28</f>
        <v>6280905.159999996</v>
      </c>
    </row>
    <row r="31" spans="1:9" ht="12.75">
      <c r="A31" s="31" t="s">
        <v>33</v>
      </c>
      <c r="B31" s="32">
        <f>'[1]вспомогат'!B29</f>
        <v>96633733</v>
      </c>
      <c r="C31" s="37">
        <f>'[1]вспомогат'!D29</f>
        <v>5679901</v>
      </c>
      <c r="D31" s="32">
        <f>'[1]вспомогат'!G29</f>
        <v>113131759.47</v>
      </c>
      <c r="E31" s="37">
        <f>'[1]вспомогат'!H29</f>
        <v>3000566.730000004</v>
      </c>
      <c r="F31" s="38">
        <f>'[1]вспомогат'!I29</f>
        <v>52.827799815525026</v>
      </c>
      <c r="G31" s="34">
        <f>'[1]вспомогат'!J29</f>
        <v>-2679334.269999996</v>
      </c>
      <c r="H31" s="35">
        <f>'[1]вспомогат'!K29</f>
        <v>117.07274049942788</v>
      </c>
      <c r="I31" s="36">
        <f>'[1]вспомогат'!L29</f>
        <v>16498026.469999999</v>
      </c>
    </row>
    <row r="32" spans="1:9" ht="12.75">
      <c r="A32" s="31" t="s">
        <v>34</v>
      </c>
      <c r="B32" s="32">
        <f>'[1]вспомогат'!B30</f>
        <v>45916113</v>
      </c>
      <c r="C32" s="37">
        <f>'[1]вспомогат'!D30</f>
        <v>2535163</v>
      </c>
      <c r="D32" s="32">
        <f>'[1]вспомогат'!G30</f>
        <v>57097228.99</v>
      </c>
      <c r="E32" s="37">
        <f>'[1]вспомогат'!H30</f>
        <v>1409573.710000001</v>
      </c>
      <c r="F32" s="38">
        <f>'[1]вспомогат'!I30</f>
        <v>55.60091047400112</v>
      </c>
      <c r="G32" s="34">
        <f>'[1]вспомогат'!J30</f>
        <v>-1125589.289999999</v>
      </c>
      <c r="H32" s="35">
        <f>'[1]вспомогат'!K30</f>
        <v>124.35118144691386</v>
      </c>
      <c r="I32" s="36">
        <f>'[1]вспомогат'!L30</f>
        <v>11181115.990000002</v>
      </c>
    </row>
    <row r="33" spans="1:9" ht="12.75">
      <c r="A33" s="31" t="s">
        <v>35</v>
      </c>
      <c r="B33" s="32">
        <f>'[1]вспомогат'!B31</f>
        <v>54994280</v>
      </c>
      <c r="C33" s="37">
        <f>'[1]вспомогат'!D31</f>
        <v>2678568</v>
      </c>
      <c r="D33" s="32">
        <f>'[1]вспомогат'!G31</f>
        <v>62090050.82</v>
      </c>
      <c r="E33" s="37">
        <f>'[1]вспомогат'!H31</f>
        <v>2301525.1899999976</v>
      </c>
      <c r="F33" s="38">
        <f>'[1]вспомогат'!I31</f>
        <v>85.9237170756911</v>
      </c>
      <c r="G33" s="34">
        <f>'[1]вспомогат'!J31</f>
        <v>-377042.8100000024</v>
      </c>
      <c r="H33" s="35">
        <f>'[1]вспомогат'!K31</f>
        <v>112.90274337622022</v>
      </c>
      <c r="I33" s="36">
        <f>'[1]вспомогат'!L31</f>
        <v>7095770.82</v>
      </c>
    </row>
    <row r="34" spans="1:9" ht="12.75">
      <c r="A34" s="31" t="s">
        <v>36</v>
      </c>
      <c r="B34" s="32">
        <f>'[1]вспомогат'!B32</f>
        <v>19780471</v>
      </c>
      <c r="C34" s="37">
        <f>'[1]вспомогат'!D32</f>
        <v>1234073</v>
      </c>
      <c r="D34" s="32">
        <f>'[1]вспомогат'!G32</f>
        <v>25797191.42</v>
      </c>
      <c r="E34" s="37">
        <f>'[1]вспомогат'!H32</f>
        <v>345956.29000000283</v>
      </c>
      <c r="F34" s="38">
        <f>'[1]вспомогат'!I32</f>
        <v>28.033697358260234</v>
      </c>
      <c r="G34" s="34">
        <f>'[1]вспомогат'!J32</f>
        <v>-888116.7099999972</v>
      </c>
      <c r="H34" s="35">
        <f>'[1]вспомогат'!K32</f>
        <v>130.417478026686</v>
      </c>
      <c r="I34" s="36">
        <f>'[1]вспомогат'!L32</f>
        <v>6016720.420000002</v>
      </c>
    </row>
    <row r="35" spans="1:9" ht="12.75">
      <c r="A35" s="31" t="s">
        <v>37</v>
      </c>
      <c r="B35" s="32">
        <f>'[1]вспомогат'!B33</f>
        <v>40750349</v>
      </c>
      <c r="C35" s="37">
        <f>'[1]вспомогат'!D33</f>
        <v>2284047</v>
      </c>
      <c r="D35" s="32">
        <f>'[1]вспомогат'!G33</f>
        <v>49002462.87</v>
      </c>
      <c r="E35" s="37">
        <f>'[1]вспомогат'!H33</f>
        <v>1294440.099999994</v>
      </c>
      <c r="F35" s="38">
        <f>'[1]вспомогат'!I33</f>
        <v>56.673093854898525</v>
      </c>
      <c r="G35" s="34">
        <f>'[1]вспомогат'!J33</f>
        <v>-989606.900000006</v>
      </c>
      <c r="H35" s="35">
        <f>'[1]вспомогат'!K33</f>
        <v>120.25041275106625</v>
      </c>
      <c r="I35" s="36">
        <f>'[1]вспомогат'!L33</f>
        <v>8252113.869999997</v>
      </c>
    </row>
    <row r="36" spans="1:9" ht="12.75">
      <c r="A36" s="31" t="s">
        <v>38</v>
      </c>
      <c r="B36" s="32">
        <f>'[1]вспомогат'!B34</f>
        <v>33977819</v>
      </c>
      <c r="C36" s="37">
        <f>'[1]вспомогат'!D34</f>
        <v>2605303</v>
      </c>
      <c r="D36" s="32">
        <f>'[1]вспомогат'!G34</f>
        <v>42083117.07</v>
      </c>
      <c r="E36" s="37">
        <f>'[1]вспомогат'!H34</f>
        <v>1742493.2199999988</v>
      </c>
      <c r="F36" s="38">
        <f>'[1]вспомогат'!I34</f>
        <v>66.88255531122479</v>
      </c>
      <c r="G36" s="34">
        <f>'[1]вспомогат'!J34</f>
        <v>-862809.7800000012</v>
      </c>
      <c r="H36" s="35">
        <f>'[1]вспомогат'!K34</f>
        <v>123.85467433916226</v>
      </c>
      <c r="I36" s="36">
        <f>'[1]вспомогат'!L34</f>
        <v>8105298.07</v>
      </c>
    </row>
    <row r="37" spans="1:9" ht="12.75">
      <c r="A37" s="31" t="s">
        <v>39</v>
      </c>
      <c r="B37" s="32">
        <f>'[1]вспомогат'!B35</f>
        <v>75047622</v>
      </c>
      <c r="C37" s="37">
        <f>'[1]вспомогат'!D35</f>
        <v>4175128</v>
      </c>
      <c r="D37" s="32">
        <f>'[1]вспомогат'!G35</f>
        <v>99383034.56</v>
      </c>
      <c r="E37" s="37">
        <f>'[1]вспомогат'!H35</f>
        <v>1256273.1800000072</v>
      </c>
      <c r="F37" s="38">
        <f>'[1]вспомогат'!I35</f>
        <v>30.08945306587025</v>
      </c>
      <c r="G37" s="34">
        <f>'[1]вспомогат'!J35</f>
        <v>-2918854.819999993</v>
      </c>
      <c r="H37" s="35">
        <f>'[1]вспомогат'!K35</f>
        <v>132.4266271355007</v>
      </c>
      <c r="I37" s="36">
        <f>'[1]вспомогат'!L35</f>
        <v>24335412.560000002</v>
      </c>
    </row>
    <row r="38" spans="1:9" ht="18.75" customHeight="1">
      <c r="A38" s="50" t="s">
        <v>40</v>
      </c>
      <c r="B38" s="40">
        <f>SUM(B18:B37)</f>
        <v>1121420773</v>
      </c>
      <c r="C38" s="40">
        <f>SUM(C18:C37)</f>
        <v>68292589</v>
      </c>
      <c r="D38" s="40">
        <f>SUM(D18:D37)</f>
        <v>1358536751.5899994</v>
      </c>
      <c r="E38" s="40">
        <f>SUM(E18:E37)</f>
        <v>34755309.40999999</v>
      </c>
      <c r="F38" s="41">
        <f>E38/C38*100</f>
        <v>50.891773059006425</v>
      </c>
      <c r="G38" s="40">
        <f>SUM(G18:G37)</f>
        <v>-33537279.59000001</v>
      </c>
      <c r="H38" s="42">
        <f>D38/B38*100</f>
        <v>121.14424703901928</v>
      </c>
      <c r="I38" s="40">
        <f>SUM(I18:I37)</f>
        <v>237115978.58999997</v>
      </c>
    </row>
    <row r="39" spans="1:9" ht="12" customHeight="1">
      <c r="A39" s="49" t="s">
        <v>41</v>
      </c>
      <c r="B39" s="32">
        <f>'[1]вспомогат'!B36</f>
        <v>8020900</v>
      </c>
      <c r="C39" s="37">
        <f>'[1]вспомогат'!D36</f>
        <v>520559</v>
      </c>
      <c r="D39" s="32">
        <f>'[1]вспомогат'!G36</f>
        <v>11626987.14</v>
      </c>
      <c r="E39" s="37">
        <f>'[1]вспомогат'!H36</f>
        <v>314419.73000000045</v>
      </c>
      <c r="F39" s="38">
        <f>'[1]вспомогат'!I36</f>
        <v>60.400402259878405</v>
      </c>
      <c r="G39" s="34">
        <f>'[1]вспомогат'!J36</f>
        <v>-206139.26999999955</v>
      </c>
      <c r="H39" s="35">
        <f>'[1]вспомогат'!K36</f>
        <v>144.95863481654177</v>
      </c>
      <c r="I39" s="36">
        <f>'[1]вспомогат'!L36</f>
        <v>3606087.1400000006</v>
      </c>
    </row>
    <row r="40" spans="1:9" ht="12.75" customHeight="1">
      <c r="A40" s="49" t="s">
        <v>42</v>
      </c>
      <c r="B40" s="32">
        <f>'[1]вспомогат'!B37</f>
        <v>21684355</v>
      </c>
      <c r="C40" s="37">
        <f>'[1]вспомогат'!D37</f>
        <v>913323</v>
      </c>
      <c r="D40" s="32">
        <f>'[1]вспомогат'!G37</f>
        <v>26673119.99</v>
      </c>
      <c r="E40" s="37">
        <f>'[1]вспомогат'!H37</f>
        <v>438745.62999999896</v>
      </c>
      <c r="F40" s="38">
        <f>'[1]вспомогат'!I37</f>
        <v>48.03838620071967</v>
      </c>
      <c r="G40" s="34">
        <f>'[1]вспомогат'!J37</f>
        <v>-474577.37000000104</v>
      </c>
      <c r="H40" s="35">
        <f>'[1]вспомогат'!K37</f>
        <v>123.00628720568353</v>
      </c>
      <c r="I40" s="36">
        <f>'[1]вспомогат'!L37</f>
        <v>4988764.989999998</v>
      </c>
    </row>
    <row r="41" spans="1:9" ht="12.75" customHeight="1">
      <c r="A41" s="49" t="s">
        <v>43</v>
      </c>
      <c r="B41" s="32">
        <f>'[1]вспомогат'!B38</f>
        <v>14854045</v>
      </c>
      <c r="C41" s="37">
        <f>'[1]вспомогат'!D38</f>
        <v>815773</v>
      </c>
      <c r="D41" s="32">
        <f>'[1]вспомогат'!G38</f>
        <v>15755873.43</v>
      </c>
      <c r="E41" s="37">
        <f>'[1]вспомогат'!H38</f>
        <v>990506.0800000001</v>
      </c>
      <c r="F41" s="38">
        <f>'[1]вспомогат'!I38</f>
        <v>121.4193262096196</v>
      </c>
      <c r="G41" s="34">
        <f>'[1]вспомогат'!J38</f>
        <v>174733.08000000007</v>
      </c>
      <c r="H41" s="35">
        <f>'[1]вспомогат'!K38</f>
        <v>106.07126496519972</v>
      </c>
      <c r="I41" s="36">
        <f>'[1]вспомогат'!L38</f>
        <v>901828.4299999997</v>
      </c>
    </row>
    <row r="42" spans="1:9" ht="12.75" customHeight="1">
      <c r="A42" s="49" t="s">
        <v>44</v>
      </c>
      <c r="B42" s="32">
        <f>'[1]вспомогат'!B39</f>
        <v>8488335</v>
      </c>
      <c r="C42" s="37">
        <f>'[1]вспомогат'!D39</f>
        <v>372588</v>
      </c>
      <c r="D42" s="32">
        <f>'[1]вспомогат'!G39</f>
        <v>11021958.9</v>
      </c>
      <c r="E42" s="37">
        <f>'[1]вспомогат'!H39</f>
        <v>254432.0700000003</v>
      </c>
      <c r="F42" s="38">
        <f>'[1]вспомогат'!I39</f>
        <v>68.28777899449265</v>
      </c>
      <c r="G42" s="34">
        <f>'[1]вспомогат'!J39</f>
        <v>-118155.9299999997</v>
      </c>
      <c r="H42" s="35">
        <f>'[1]вспомогат'!K39</f>
        <v>129.84830240559543</v>
      </c>
      <c r="I42" s="36">
        <f>'[1]вспомогат'!L39</f>
        <v>2533623.9000000004</v>
      </c>
    </row>
    <row r="43" spans="1:9" ht="12" customHeight="1">
      <c r="A43" s="49" t="s">
        <v>45</v>
      </c>
      <c r="B43" s="32">
        <f>'[1]вспомогат'!B40</f>
        <v>7830362</v>
      </c>
      <c r="C43" s="37">
        <f>'[1]вспомогат'!D40</f>
        <v>709366</v>
      </c>
      <c r="D43" s="32">
        <f>'[1]вспомогат'!G40</f>
        <v>12051891.79</v>
      </c>
      <c r="E43" s="37">
        <f>'[1]вспомогат'!H40</f>
        <v>213746.8599999994</v>
      </c>
      <c r="F43" s="38">
        <f>'[1]вспомогат'!I40</f>
        <v>30.132098239836612</v>
      </c>
      <c r="G43" s="34">
        <f>'[1]вспомогат'!J40</f>
        <v>-495619.1400000006</v>
      </c>
      <c r="H43" s="35">
        <f>'[1]вспомогат'!K40</f>
        <v>153.91231963477549</v>
      </c>
      <c r="I43" s="36">
        <f>'[1]вспомогат'!L40</f>
        <v>4221529.789999999</v>
      </c>
    </row>
    <row r="44" spans="1:9" ht="14.25" customHeight="1">
      <c r="A44" s="49" t="s">
        <v>46</v>
      </c>
      <c r="B44" s="32">
        <f>'[1]вспомогат'!B41</f>
        <v>12190270</v>
      </c>
      <c r="C44" s="37">
        <f>'[1]вспомогат'!D41</f>
        <v>1003037</v>
      </c>
      <c r="D44" s="32">
        <f>'[1]вспомогат'!G41</f>
        <v>11924836.59</v>
      </c>
      <c r="E44" s="37">
        <f>'[1]вспомогат'!H41</f>
        <v>183749.5700000003</v>
      </c>
      <c r="F44" s="38">
        <f>'[1]вспомогат'!I41</f>
        <v>18.319321221450487</v>
      </c>
      <c r="G44" s="34">
        <f>'[1]вспомогат'!J41</f>
        <v>-819287.4299999997</v>
      </c>
      <c r="H44" s="35">
        <f>'[1]вспомогат'!K41</f>
        <v>97.8225797295712</v>
      </c>
      <c r="I44" s="36">
        <f>'[1]вспомогат'!L41</f>
        <v>-265433.41000000015</v>
      </c>
    </row>
    <row r="45" spans="1:9" ht="15" customHeight="1">
      <c r="A45" s="50" t="s">
        <v>47</v>
      </c>
      <c r="B45" s="40">
        <f>SUM(B39:B44)</f>
        <v>73068267</v>
      </c>
      <c r="C45" s="40">
        <f>SUM(C39:C44)</f>
        <v>4334646</v>
      </c>
      <c r="D45" s="40">
        <f>SUM(D39:D44)</f>
        <v>89054667.84</v>
      </c>
      <c r="E45" s="40">
        <f>SUM(E39:E44)</f>
        <v>2395599.9399999995</v>
      </c>
      <c r="F45" s="41">
        <f>E45/C45*100</f>
        <v>55.26633409048858</v>
      </c>
      <c r="G45" s="40">
        <f>SUM(G39:G44)</f>
        <v>-1939046.0600000005</v>
      </c>
      <c r="H45" s="42">
        <f>D45/B45*100</f>
        <v>121.8787190340781</v>
      </c>
      <c r="I45" s="40">
        <f>SUM(I39:I44)</f>
        <v>15986400.839999998</v>
      </c>
    </row>
    <row r="46" spans="1:9" ht="15.75" customHeight="1">
      <c r="A46" s="51" t="s">
        <v>48</v>
      </c>
      <c r="B46" s="52">
        <f>'[1]вспомогат'!B42</f>
        <v>6768048795</v>
      </c>
      <c r="C46" s="52">
        <f>'[1]вспомогат'!D42</f>
        <v>510858145</v>
      </c>
      <c r="D46" s="52">
        <f>'[1]вспомогат'!G42</f>
        <v>7170135000.380001</v>
      </c>
      <c r="E46" s="52">
        <f>'[1]вспомогат'!H42</f>
        <v>192677583.69999987</v>
      </c>
      <c r="F46" s="53">
        <f>'[1]вспомогат'!I42</f>
        <v>37.716455259806004</v>
      </c>
      <c r="G46" s="52">
        <f>'[1]вспомогат'!J42</f>
        <v>-316241515.24000007</v>
      </c>
      <c r="H46" s="53">
        <f>'[1]вспомогат'!K42</f>
        <v>105.94094719998249</v>
      </c>
      <c r="I46" s="52">
        <f>'[1]вспомогат'!L42</f>
        <v>402086205.38000107</v>
      </c>
    </row>
    <row r="48" spans="2:4" ht="12.75">
      <c r="B48" s="54"/>
      <c r="D48" s="55"/>
    </row>
    <row r="49" ht="12.75">
      <c r="F49" s="56"/>
    </row>
    <row r="50" spans="2:4" ht="12.75">
      <c r="B50" s="57"/>
      <c r="C50" s="58"/>
      <c r="D5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13.12.2016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2016-12-14T10:37:02Z</dcterms:created>
  <dcterms:modified xsi:type="dcterms:W3CDTF">2016-12-14T10:37:23Z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