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<sst xmlns="http://schemas.openxmlformats.org/spreadsheetml/2006/main" count="51" uniqueCount="49">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</sst>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12.12.2016</v>
          </cell>
        </row>
        <row r="6">
          <cell r="G6" t="str">
            <v>Фактично надійшло на 12.12.2016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1435339561.75</v>
          </cell>
          <cell r="H10">
            <v>32148263.71000004</v>
          </cell>
          <cell r="I10">
            <v>38.14624001987371</v>
          </cell>
          <cell r="J10">
            <v>-52128099.28999996</v>
          </cell>
          <cell r="K10">
            <v>113.62918174896193</v>
          </cell>
          <cell r="L10">
            <v>172160913.75</v>
          </cell>
        </row>
        <row r="11">
          <cell r="B11">
            <v>3385270000</v>
          </cell>
          <cell r="D11">
            <v>279650000</v>
          </cell>
          <cell r="G11">
            <v>3234296494.83</v>
          </cell>
          <cell r="H11">
            <v>85779733.13999987</v>
          </cell>
          <cell r="I11">
            <v>30.67396143035933</v>
          </cell>
          <cell r="J11">
            <v>-193870266.86000013</v>
          </cell>
          <cell r="K11">
            <v>95.54028171549093</v>
          </cell>
          <cell r="L11">
            <v>-150973505.17000008</v>
          </cell>
        </row>
        <row r="12">
          <cell r="B12">
            <v>240270503</v>
          </cell>
          <cell r="D12">
            <v>17696401</v>
          </cell>
          <cell r="G12">
            <v>267147403.98</v>
          </cell>
          <cell r="H12">
            <v>3955599.8100000024</v>
          </cell>
          <cell r="I12">
            <v>22.352566547288358</v>
          </cell>
          <cell r="J12">
            <v>-13740801.189999998</v>
          </cell>
          <cell r="K12">
            <v>111.18610093391281</v>
          </cell>
          <cell r="L12">
            <v>26876900.97999999</v>
          </cell>
        </row>
        <row r="13">
          <cell r="B13">
            <v>297912086</v>
          </cell>
          <cell r="D13">
            <v>25331846</v>
          </cell>
          <cell r="G13">
            <v>404040052.2</v>
          </cell>
          <cell r="H13">
            <v>14271107.089999974</v>
          </cell>
          <cell r="I13">
            <v>56.33662501343161</v>
          </cell>
          <cell r="J13">
            <v>-11060738.910000026</v>
          </cell>
          <cell r="K13">
            <v>135.62392101138187</v>
          </cell>
          <cell r="L13">
            <v>106127966.19999999</v>
          </cell>
        </row>
        <row r="14">
          <cell r="B14">
            <v>339815000</v>
          </cell>
          <cell r="D14">
            <v>28034000</v>
          </cell>
          <cell r="G14">
            <v>321257956.73</v>
          </cell>
          <cell r="H14">
            <v>5668565.530000031</v>
          </cell>
          <cell r="I14">
            <v>20.220323642719666</v>
          </cell>
          <cell r="J14">
            <v>-22365434.46999997</v>
          </cell>
          <cell r="K14">
            <v>94.53907471123995</v>
          </cell>
          <cell r="L14">
            <v>-18557043.26999998</v>
          </cell>
        </row>
        <row r="15">
          <cell r="B15">
            <v>47113518</v>
          </cell>
          <cell r="D15">
            <v>3242300</v>
          </cell>
          <cell r="G15">
            <v>47669513.28</v>
          </cell>
          <cell r="H15">
            <v>910806.8900000006</v>
          </cell>
          <cell r="I15">
            <v>28.091382352034067</v>
          </cell>
          <cell r="J15">
            <v>-2331493.1099999994</v>
          </cell>
          <cell r="K15">
            <v>101.18011836857524</v>
          </cell>
          <cell r="L15">
            <v>555995.2800000012</v>
          </cell>
        </row>
        <row r="16">
          <cell r="B16">
            <v>35206835</v>
          </cell>
          <cell r="D16">
            <v>2812133</v>
          </cell>
          <cell r="G16">
            <v>48629622.29</v>
          </cell>
          <cell r="H16">
            <v>915988.6300000027</v>
          </cell>
          <cell r="I16">
            <v>32.57273500222083</v>
          </cell>
          <cell r="J16">
            <v>-1896144.3699999973</v>
          </cell>
          <cell r="K16">
            <v>138.12551537222814</v>
          </cell>
          <cell r="L16">
            <v>13422787.29</v>
          </cell>
        </row>
        <row r="17">
          <cell r="B17">
            <v>158762956</v>
          </cell>
          <cell r="D17">
            <v>9957362</v>
          </cell>
          <cell r="G17">
            <v>182252472.36</v>
          </cell>
          <cell r="H17">
            <v>5437375.650000006</v>
          </cell>
          <cell r="I17">
            <v>54.60658807021383</v>
          </cell>
          <cell r="J17">
            <v>-4519986.349999994</v>
          </cell>
          <cell r="K17">
            <v>114.79533825258332</v>
          </cell>
          <cell r="L17">
            <v>23489516.360000014</v>
          </cell>
        </row>
        <row r="18">
          <cell r="B18">
            <v>18704556</v>
          </cell>
          <cell r="D18">
            <v>1852775</v>
          </cell>
          <cell r="G18">
            <v>20408297.52</v>
          </cell>
          <cell r="H18">
            <v>219512.0799999982</v>
          </cell>
          <cell r="I18">
            <v>11.847746218509975</v>
          </cell>
          <cell r="J18">
            <v>-1633262.9200000018</v>
          </cell>
          <cell r="K18">
            <v>109.10869800919092</v>
          </cell>
          <cell r="L18">
            <v>1703741.5199999996</v>
          </cell>
        </row>
        <row r="19">
          <cell r="B19">
            <v>14278927</v>
          </cell>
          <cell r="D19">
            <v>773391</v>
          </cell>
          <cell r="G19">
            <v>18338287.62</v>
          </cell>
          <cell r="H19">
            <v>370542.1099999994</v>
          </cell>
          <cell r="I19">
            <v>47.91135531703878</v>
          </cell>
          <cell r="J19">
            <v>-402848.8900000006</v>
          </cell>
          <cell r="K19">
            <v>128.42903125704055</v>
          </cell>
          <cell r="L19">
            <v>4059360.620000001</v>
          </cell>
        </row>
        <row r="20">
          <cell r="B20">
            <v>88306769</v>
          </cell>
          <cell r="D20">
            <v>6625061</v>
          </cell>
          <cell r="G20">
            <v>97484112.71</v>
          </cell>
          <cell r="H20">
            <v>2239432.6899999976</v>
          </cell>
          <cell r="I20">
            <v>33.80244634728643</v>
          </cell>
          <cell r="J20">
            <v>-4385628.310000002</v>
          </cell>
          <cell r="K20">
            <v>110.39257104967797</v>
          </cell>
          <cell r="L20">
            <v>9177343.709999993</v>
          </cell>
        </row>
        <row r="21">
          <cell r="B21">
            <v>63134830</v>
          </cell>
          <cell r="D21">
            <v>4152765</v>
          </cell>
          <cell r="G21">
            <v>76437179.34</v>
          </cell>
          <cell r="H21">
            <v>1905752.2800000012</v>
          </cell>
          <cell r="I21">
            <v>45.891166006263326</v>
          </cell>
          <cell r="J21">
            <v>-2247012.719999999</v>
          </cell>
          <cell r="K21">
            <v>121.06974761791551</v>
          </cell>
          <cell r="L21">
            <v>13302349.340000004</v>
          </cell>
        </row>
        <row r="22">
          <cell r="B22">
            <v>89439608</v>
          </cell>
          <cell r="D22">
            <v>4562949</v>
          </cell>
          <cell r="G22">
            <v>105836553.31</v>
          </cell>
          <cell r="H22">
            <v>1925721.6099999994</v>
          </cell>
          <cell r="I22">
            <v>42.203443650148174</v>
          </cell>
          <cell r="J22">
            <v>-2637227.3900000006</v>
          </cell>
          <cell r="K22">
            <v>118.33297984713886</v>
          </cell>
          <cell r="L22">
            <v>16396945.310000002</v>
          </cell>
        </row>
        <row r="23">
          <cell r="B23">
            <v>47628065</v>
          </cell>
          <cell r="D23">
            <v>3955440</v>
          </cell>
          <cell r="G23">
            <v>51438973.1</v>
          </cell>
          <cell r="H23">
            <v>968980.0600000024</v>
          </cell>
          <cell r="I23">
            <v>24.497402564569363</v>
          </cell>
          <cell r="J23">
            <v>-2986459.9399999976</v>
          </cell>
          <cell r="K23">
            <v>108.0013918264368</v>
          </cell>
          <cell r="L23">
            <v>3810908.1000000015</v>
          </cell>
        </row>
        <row r="24">
          <cell r="B24">
            <v>22244290</v>
          </cell>
          <cell r="D24">
            <v>2059344</v>
          </cell>
          <cell r="G24">
            <v>31010974.09</v>
          </cell>
          <cell r="H24">
            <v>620664.9800000004</v>
          </cell>
          <cell r="I24">
            <v>30.13896561235036</v>
          </cell>
          <cell r="J24">
            <v>-1438679.0199999996</v>
          </cell>
          <cell r="K24">
            <v>139.41094136967286</v>
          </cell>
          <cell r="L24">
            <v>8766684.09</v>
          </cell>
        </row>
        <row r="25">
          <cell r="B25">
            <v>72466267</v>
          </cell>
          <cell r="D25">
            <v>2488617</v>
          </cell>
          <cell r="G25">
            <v>113059294.56</v>
          </cell>
          <cell r="H25">
            <v>1615302.9399999976</v>
          </cell>
          <cell r="I25">
            <v>64.90765513536225</v>
          </cell>
          <cell r="J25">
            <v>-873314.0600000024</v>
          </cell>
          <cell r="K25">
            <v>156.01644632805497</v>
          </cell>
          <cell r="L25">
            <v>40593027.56</v>
          </cell>
        </row>
        <row r="26">
          <cell r="B26">
            <v>49844694</v>
          </cell>
          <cell r="D26">
            <v>2610521</v>
          </cell>
          <cell r="G26">
            <v>52974769.53</v>
          </cell>
          <cell r="H26">
            <v>896182.8100000024</v>
          </cell>
          <cell r="I26">
            <v>34.329653352721635</v>
          </cell>
          <cell r="J26">
            <v>-1714338.1899999976</v>
          </cell>
          <cell r="K26">
            <v>106.27965642641924</v>
          </cell>
          <cell r="L26">
            <v>3130075.530000001</v>
          </cell>
        </row>
        <row r="27">
          <cell r="B27">
            <v>32029274</v>
          </cell>
          <cell r="D27">
            <v>1984359</v>
          </cell>
          <cell r="G27">
            <v>40534513.68</v>
          </cell>
          <cell r="H27">
            <v>1660692.759999998</v>
          </cell>
          <cell r="I27">
            <v>83.68912883203079</v>
          </cell>
          <cell r="J27">
            <v>-323666.2400000021</v>
          </cell>
          <cell r="K27">
            <v>126.55458153687779</v>
          </cell>
          <cell r="L27">
            <v>8505239.68</v>
          </cell>
        </row>
        <row r="28">
          <cell r="B28">
            <v>62273315</v>
          </cell>
          <cell r="D28">
            <v>3265689</v>
          </cell>
          <cell r="G28">
            <v>68273846.63</v>
          </cell>
          <cell r="H28">
            <v>1355322.7399999946</v>
          </cell>
          <cell r="I28">
            <v>41.50189255621079</v>
          </cell>
          <cell r="J28">
            <v>-1910366.2600000054</v>
          </cell>
          <cell r="K28">
            <v>109.63579926650763</v>
          </cell>
          <cell r="L28">
            <v>6000531.629999995</v>
          </cell>
        </row>
        <row r="29">
          <cell r="B29">
            <v>96633733</v>
          </cell>
          <cell r="D29">
            <v>5679901</v>
          </cell>
          <cell r="G29">
            <v>112843628.38</v>
          </cell>
          <cell r="H29">
            <v>2712435.6400000006</v>
          </cell>
          <cell r="I29">
            <v>47.75498094068894</v>
          </cell>
          <cell r="J29">
            <v>-2967465.3599999994</v>
          </cell>
          <cell r="K29">
            <v>116.7745722707411</v>
          </cell>
          <cell r="L29">
            <v>16209895.379999995</v>
          </cell>
        </row>
        <row r="30">
          <cell r="B30">
            <v>45916113</v>
          </cell>
          <cell r="D30">
            <v>2535163</v>
          </cell>
          <cell r="G30">
            <v>56878754.14</v>
          </cell>
          <cell r="H30">
            <v>1191098.8599999994</v>
          </cell>
          <cell r="I30">
            <v>46.98312731765174</v>
          </cell>
          <cell r="J30">
            <v>-1344064.1400000006</v>
          </cell>
          <cell r="K30">
            <v>123.87536841369825</v>
          </cell>
          <cell r="L30">
            <v>10962641.14</v>
          </cell>
        </row>
        <row r="31">
          <cell r="B31">
            <v>54994280</v>
          </cell>
          <cell r="D31">
            <v>2678568</v>
          </cell>
          <cell r="G31">
            <v>61423789.65</v>
          </cell>
          <cell r="H31">
            <v>1635264.0199999958</v>
          </cell>
          <cell r="I31">
            <v>61.04993489058317</v>
          </cell>
          <cell r="J31">
            <v>-1043303.9800000042</v>
          </cell>
          <cell r="K31">
            <v>111.69123343373164</v>
          </cell>
          <cell r="L31">
            <v>6429509.6499999985</v>
          </cell>
        </row>
        <row r="32">
          <cell r="B32">
            <v>19780471</v>
          </cell>
          <cell r="D32">
            <v>1234073</v>
          </cell>
          <cell r="G32">
            <v>25738613.77</v>
          </cell>
          <cell r="H32">
            <v>287378.6400000006</v>
          </cell>
          <cell r="I32">
            <v>23.287004901654974</v>
          </cell>
          <cell r="J32">
            <v>-946694.3599999994</v>
          </cell>
          <cell r="K32">
            <v>130.12133922392445</v>
          </cell>
          <cell r="L32">
            <v>5958142.77</v>
          </cell>
        </row>
        <row r="33">
          <cell r="B33">
            <v>40750349</v>
          </cell>
          <cell r="D33">
            <v>2284047</v>
          </cell>
          <cell r="G33">
            <v>48772453.76</v>
          </cell>
          <cell r="H33">
            <v>1064430.9899999946</v>
          </cell>
          <cell r="I33">
            <v>46.602849678662245</v>
          </cell>
          <cell r="J33">
            <v>-1219616.0100000054</v>
          </cell>
          <cell r="K33">
            <v>119.68597805137816</v>
          </cell>
          <cell r="L33">
            <v>8022104.759999998</v>
          </cell>
        </row>
        <row r="34">
          <cell r="B34">
            <v>33977819</v>
          </cell>
          <cell r="D34">
            <v>2605303</v>
          </cell>
          <cell r="G34">
            <v>41844768.57</v>
          </cell>
          <cell r="H34">
            <v>1504144.7199999988</v>
          </cell>
          <cell r="I34">
            <v>57.733964916940515</v>
          </cell>
          <cell r="J34">
            <v>-1101158.2800000012</v>
          </cell>
          <cell r="K34">
            <v>123.15319170427037</v>
          </cell>
          <cell r="L34">
            <v>7866949.57</v>
          </cell>
        </row>
        <row r="35">
          <cell r="B35">
            <v>75047622</v>
          </cell>
          <cell r="D35">
            <v>4175128</v>
          </cell>
          <cell r="G35">
            <v>99250627.1</v>
          </cell>
          <cell r="H35">
            <v>1123865.7199999988</v>
          </cell>
          <cell r="I35">
            <v>26.918114127279424</v>
          </cell>
          <cell r="J35">
            <v>-3051262.280000001</v>
          </cell>
          <cell r="K35">
            <v>132.25019588228923</v>
          </cell>
          <cell r="L35">
            <v>24203005.099999994</v>
          </cell>
        </row>
        <row r="36">
          <cell r="B36">
            <v>8020900</v>
          </cell>
          <cell r="D36">
            <v>520559</v>
          </cell>
          <cell r="G36">
            <v>11626533.1</v>
          </cell>
          <cell r="H36">
            <v>313965.6899999995</v>
          </cell>
          <cell r="I36">
            <v>60.31318063850581</v>
          </cell>
          <cell r="J36">
            <v>-206593.31000000052</v>
          </cell>
          <cell r="K36">
            <v>144.9529741051503</v>
          </cell>
          <cell r="L36">
            <v>3605633.0999999996</v>
          </cell>
        </row>
        <row r="37">
          <cell r="B37">
            <v>21684355</v>
          </cell>
          <cell r="D37">
            <v>913323</v>
          </cell>
          <cell r="G37">
            <v>26605295.31</v>
          </cell>
          <cell r="H37">
            <v>370920.94999999925</v>
          </cell>
          <cell r="I37">
            <v>40.612242328289035</v>
          </cell>
          <cell r="J37">
            <v>-542402.0500000007</v>
          </cell>
          <cell r="K37">
            <v>122.69350557118253</v>
          </cell>
          <cell r="L37">
            <v>4920940.309999999</v>
          </cell>
        </row>
        <row r="38">
          <cell r="B38">
            <v>14854045</v>
          </cell>
          <cell r="D38">
            <v>815773</v>
          </cell>
          <cell r="G38">
            <v>15718132.75</v>
          </cell>
          <cell r="H38">
            <v>952765.4000000004</v>
          </cell>
          <cell r="I38">
            <v>116.79295588356081</v>
          </cell>
          <cell r="J38">
            <v>136992.40000000037</v>
          </cell>
          <cell r="K38">
            <v>105.81718818005466</v>
          </cell>
          <cell r="L38">
            <v>864087.75</v>
          </cell>
        </row>
        <row r="39">
          <cell r="B39">
            <v>8488335</v>
          </cell>
          <cell r="D39">
            <v>372588</v>
          </cell>
          <cell r="G39">
            <v>10977559.85</v>
          </cell>
          <cell r="H39">
            <v>210033.01999999955</v>
          </cell>
          <cell r="I39">
            <v>56.37138608865545</v>
          </cell>
          <cell r="J39">
            <v>-162554.98000000045</v>
          </cell>
          <cell r="K39">
            <v>129.32524281852685</v>
          </cell>
          <cell r="L39">
            <v>2489224.8499999996</v>
          </cell>
        </row>
        <row r="40">
          <cell r="B40">
            <v>7830362</v>
          </cell>
          <cell r="D40">
            <v>709366</v>
          </cell>
          <cell r="G40">
            <v>12020113.87</v>
          </cell>
          <cell r="H40">
            <v>181968.93999999948</v>
          </cell>
          <cell r="I40">
            <v>25.652334619928148</v>
          </cell>
          <cell r="J40">
            <v>-527397.0600000005</v>
          </cell>
          <cell r="K40">
            <v>153.50649012140178</v>
          </cell>
          <cell r="L40">
            <v>4189751.869999999</v>
          </cell>
        </row>
        <row r="41">
          <cell r="B41">
            <v>12190270</v>
          </cell>
          <cell r="D41">
            <v>1003037</v>
          </cell>
          <cell r="G41">
            <v>11922326.05</v>
          </cell>
          <cell r="H41">
            <v>181239.0300000012</v>
          </cell>
          <cell r="I41">
            <v>18.069027363895966</v>
          </cell>
          <cell r="J41">
            <v>-821797.9699999988</v>
          </cell>
          <cell r="K41">
            <v>97.80198510779499</v>
          </cell>
          <cell r="L41">
            <v>-267943.94999999925</v>
          </cell>
        </row>
        <row r="42">
          <cell r="B42">
            <v>6768048795</v>
          </cell>
          <cell r="D42">
            <v>510858145</v>
          </cell>
          <cell r="G42">
            <v>7152052475.810003</v>
          </cell>
          <cell r="H42">
            <v>174595059.12999985</v>
          </cell>
          <cell r="I42">
            <v>34.17681813216462</v>
          </cell>
          <cell r="J42">
            <v>-334139332.9000001</v>
          </cell>
          <cell r="K42">
            <v>105.6737723447516</v>
          </cell>
          <cell r="L42">
            <v>384003680.8100033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12.12.2016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12.12.2016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1435339561.75</v>
      </c>
      <c r="E10" s="32">
        <f>'[1]вспомогат'!H10</f>
        <v>32148263.71000004</v>
      </c>
      <c r="F10" s="33">
        <f>'[1]вспомогат'!I10</f>
        <v>38.14624001987371</v>
      </c>
      <c r="G10" s="34">
        <f>'[1]вспомогат'!J10</f>
        <v>-52128099.28999996</v>
      </c>
      <c r="H10" s="35">
        <f>'[1]вспомогат'!K10</f>
        <v>113.62918174896193</v>
      </c>
      <c r="I10" s="36">
        <f>'[1]вспомогат'!L10</f>
        <v>172160913.75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3234296494.83</v>
      </c>
      <c r="E12" s="37">
        <f>'[1]вспомогат'!H11</f>
        <v>85779733.13999987</v>
      </c>
      <c r="F12" s="38">
        <f>'[1]вспомогат'!I11</f>
        <v>30.67396143035933</v>
      </c>
      <c r="G12" s="34">
        <f>'[1]вспомогат'!J11</f>
        <v>-193870266.86000013</v>
      </c>
      <c r="H12" s="35">
        <f>'[1]вспомогат'!K11</f>
        <v>95.54028171549093</v>
      </c>
      <c r="I12" s="36">
        <f>'[1]вспомогат'!L11</f>
        <v>-150973505.17000008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267147403.98</v>
      </c>
      <c r="E13" s="37">
        <f>'[1]вспомогат'!H12</f>
        <v>3955599.8100000024</v>
      </c>
      <c r="F13" s="38">
        <f>'[1]вспомогат'!I12</f>
        <v>22.352566547288358</v>
      </c>
      <c r="G13" s="34">
        <f>'[1]вспомогат'!J12</f>
        <v>-13740801.189999998</v>
      </c>
      <c r="H13" s="35">
        <f>'[1]вспомогат'!K12</f>
        <v>111.18610093391281</v>
      </c>
      <c r="I13" s="36">
        <f>'[1]вспомогат'!L12</f>
        <v>26876900.97999999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404040052.2</v>
      </c>
      <c r="E14" s="37">
        <f>'[1]вспомогат'!H13</f>
        <v>14271107.089999974</v>
      </c>
      <c r="F14" s="38">
        <f>'[1]вспомогат'!I13</f>
        <v>56.33662501343161</v>
      </c>
      <c r="G14" s="34">
        <f>'[1]вспомогат'!J13</f>
        <v>-11060738.910000026</v>
      </c>
      <c r="H14" s="35">
        <f>'[1]вспомогат'!K13</f>
        <v>135.62392101138187</v>
      </c>
      <c r="I14" s="36">
        <f>'[1]вспомогат'!L13</f>
        <v>106127966.19999999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321257956.73</v>
      </c>
      <c r="E15" s="37">
        <f>'[1]вспомогат'!H14</f>
        <v>5668565.530000031</v>
      </c>
      <c r="F15" s="38">
        <f>'[1]вспомогат'!I14</f>
        <v>20.220323642719666</v>
      </c>
      <c r="G15" s="34">
        <f>'[1]вспомогат'!J14</f>
        <v>-22365434.46999997</v>
      </c>
      <c r="H15" s="35">
        <f>'[1]вспомогат'!K14</f>
        <v>94.53907471123995</v>
      </c>
      <c r="I15" s="36">
        <f>'[1]вспомогат'!L14</f>
        <v>-18557043.26999998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47669513.28</v>
      </c>
      <c r="E16" s="37">
        <f>'[1]вспомогат'!H15</f>
        <v>910806.8900000006</v>
      </c>
      <c r="F16" s="38">
        <f>'[1]вспомогат'!I15</f>
        <v>28.091382352034067</v>
      </c>
      <c r="G16" s="34">
        <f>'[1]вспомогат'!J15</f>
        <v>-2331493.1099999994</v>
      </c>
      <c r="H16" s="35">
        <f>'[1]вспомогат'!K15</f>
        <v>101.18011836857524</v>
      </c>
      <c r="I16" s="36">
        <f>'[1]вспомогат'!L15</f>
        <v>555995.2800000012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4274411421.02</v>
      </c>
      <c r="E17" s="40">
        <f>SUM(E12:E16)</f>
        <v>110585812.45999987</v>
      </c>
      <c r="F17" s="41">
        <f>E17/C17*100</f>
        <v>31.24294161419542</v>
      </c>
      <c r="G17" s="40">
        <f>SUM(G12:G16)</f>
        <v>-243368734.54000014</v>
      </c>
      <c r="H17" s="42">
        <f>D17/B17*100</f>
        <v>99.16551030901685</v>
      </c>
      <c r="I17" s="40">
        <f>SUM(I12:I16)</f>
        <v>-35969685.98000008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48629622.29</v>
      </c>
      <c r="E18" s="44">
        <f>'[1]вспомогат'!H16</f>
        <v>915988.6300000027</v>
      </c>
      <c r="F18" s="45">
        <f>'[1]вспомогат'!I16</f>
        <v>32.57273500222083</v>
      </c>
      <c r="G18" s="46">
        <f>'[1]вспомогат'!J16</f>
        <v>-1896144.3699999973</v>
      </c>
      <c r="H18" s="47">
        <f>'[1]вспомогат'!K16</f>
        <v>138.12551537222814</v>
      </c>
      <c r="I18" s="48">
        <f>'[1]вспомогат'!L16</f>
        <v>13422787.29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182252472.36</v>
      </c>
      <c r="E19" s="37">
        <f>'[1]вспомогат'!H17</f>
        <v>5437375.650000006</v>
      </c>
      <c r="F19" s="38">
        <f>'[1]вспомогат'!I17</f>
        <v>54.60658807021383</v>
      </c>
      <c r="G19" s="34">
        <f>'[1]вспомогат'!J17</f>
        <v>-4519986.349999994</v>
      </c>
      <c r="H19" s="35">
        <f>'[1]вспомогат'!K17</f>
        <v>114.79533825258332</v>
      </c>
      <c r="I19" s="36">
        <f>'[1]вспомогат'!L17</f>
        <v>23489516.360000014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20408297.52</v>
      </c>
      <c r="E20" s="37">
        <f>'[1]вспомогат'!H18</f>
        <v>219512.0799999982</v>
      </c>
      <c r="F20" s="38">
        <f>'[1]вспомогат'!I18</f>
        <v>11.847746218509975</v>
      </c>
      <c r="G20" s="34">
        <f>'[1]вспомогат'!J18</f>
        <v>-1633262.9200000018</v>
      </c>
      <c r="H20" s="35">
        <f>'[1]вспомогат'!K18</f>
        <v>109.10869800919092</v>
      </c>
      <c r="I20" s="36">
        <f>'[1]вспомогат'!L18</f>
        <v>1703741.5199999996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18338287.62</v>
      </c>
      <c r="E21" s="37">
        <f>'[1]вспомогат'!H19</f>
        <v>370542.1099999994</v>
      </c>
      <c r="F21" s="38">
        <f>'[1]вспомогат'!I19</f>
        <v>47.91135531703878</v>
      </c>
      <c r="G21" s="34">
        <f>'[1]вспомогат'!J19</f>
        <v>-402848.8900000006</v>
      </c>
      <c r="H21" s="35">
        <f>'[1]вспомогат'!K19</f>
        <v>128.42903125704055</v>
      </c>
      <c r="I21" s="36">
        <f>'[1]вспомогат'!L19</f>
        <v>4059360.620000001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97484112.71</v>
      </c>
      <c r="E22" s="37">
        <f>'[1]вспомогат'!H20</f>
        <v>2239432.6899999976</v>
      </c>
      <c r="F22" s="38">
        <f>'[1]вспомогат'!I20</f>
        <v>33.80244634728643</v>
      </c>
      <c r="G22" s="34">
        <f>'[1]вспомогат'!J20</f>
        <v>-4385628.310000002</v>
      </c>
      <c r="H22" s="35">
        <f>'[1]вспомогат'!K20</f>
        <v>110.39257104967797</v>
      </c>
      <c r="I22" s="36">
        <f>'[1]вспомогат'!L20</f>
        <v>9177343.709999993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76437179.34</v>
      </c>
      <c r="E23" s="37">
        <f>'[1]вспомогат'!H21</f>
        <v>1905752.2800000012</v>
      </c>
      <c r="F23" s="38">
        <f>'[1]вспомогат'!I21</f>
        <v>45.891166006263326</v>
      </c>
      <c r="G23" s="34">
        <f>'[1]вспомогат'!J21</f>
        <v>-2247012.719999999</v>
      </c>
      <c r="H23" s="35">
        <f>'[1]вспомогат'!K21</f>
        <v>121.06974761791551</v>
      </c>
      <c r="I23" s="36">
        <f>'[1]вспомогат'!L21</f>
        <v>13302349.340000004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105836553.31</v>
      </c>
      <c r="E24" s="37">
        <f>'[1]вспомогат'!H22</f>
        <v>1925721.6099999994</v>
      </c>
      <c r="F24" s="38">
        <f>'[1]вспомогат'!I22</f>
        <v>42.203443650148174</v>
      </c>
      <c r="G24" s="34">
        <f>'[1]вспомогат'!J22</f>
        <v>-2637227.3900000006</v>
      </c>
      <c r="H24" s="35">
        <f>'[1]вспомогат'!K22</f>
        <v>118.33297984713886</v>
      </c>
      <c r="I24" s="36">
        <f>'[1]вспомогат'!L22</f>
        <v>16396945.310000002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51438973.1</v>
      </c>
      <c r="E25" s="37">
        <f>'[1]вспомогат'!H23</f>
        <v>968980.0600000024</v>
      </c>
      <c r="F25" s="38">
        <f>'[1]вспомогат'!I23</f>
        <v>24.497402564569363</v>
      </c>
      <c r="G25" s="34">
        <f>'[1]вспомогат'!J23</f>
        <v>-2986459.9399999976</v>
      </c>
      <c r="H25" s="35">
        <f>'[1]вспомогат'!K23</f>
        <v>108.0013918264368</v>
      </c>
      <c r="I25" s="36">
        <f>'[1]вспомогат'!L23</f>
        <v>3810908.1000000015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31010974.09</v>
      </c>
      <c r="E26" s="37">
        <f>'[1]вспомогат'!H24</f>
        <v>620664.9800000004</v>
      </c>
      <c r="F26" s="38">
        <f>'[1]вспомогат'!I24</f>
        <v>30.13896561235036</v>
      </c>
      <c r="G26" s="34">
        <f>'[1]вспомогат'!J24</f>
        <v>-1438679.0199999996</v>
      </c>
      <c r="H26" s="35">
        <f>'[1]вспомогат'!K24</f>
        <v>139.41094136967286</v>
      </c>
      <c r="I26" s="36">
        <f>'[1]вспомогат'!L24</f>
        <v>8766684.09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113059294.56</v>
      </c>
      <c r="E27" s="37">
        <f>'[1]вспомогат'!H25</f>
        <v>1615302.9399999976</v>
      </c>
      <c r="F27" s="38">
        <f>'[1]вспомогат'!I25</f>
        <v>64.90765513536225</v>
      </c>
      <c r="G27" s="34">
        <f>'[1]вспомогат'!J25</f>
        <v>-873314.0600000024</v>
      </c>
      <c r="H27" s="35">
        <f>'[1]вспомогат'!K25</f>
        <v>156.01644632805497</v>
      </c>
      <c r="I27" s="36">
        <f>'[1]вспомогат'!L25</f>
        <v>40593027.56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52974769.53</v>
      </c>
      <c r="E28" s="37">
        <f>'[1]вспомогат'!H26</f>
        <v>896182.8100000024</v>
      </c>
      <c r="F28" s="38">
        <f>'[1]вспомогат'!I26</f>
        <v>34.329653352721635</v>
      </c>
      <c r="G28" s="34">
        <f>'[1]вспомогат'!J26</f>
        <v>-1714338.1899999976</v>
      </c>
      <c r="H28" s="35">
        <f>'[1]вспомогат'!K26</f>
        <v>106.27965642641924</v>
      </c>
      <c r="I28" s="36">
        <f>'[1]вспомогат'!L26</f>
        <v>3130075.530000001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40534513.68</v>
      </c>
      <c r="E29" s="37">
        <f>'[1]вспомогат'!H27</f>
        <v>1660692.759999998</v>
      </c>
      <c r="F29" s="38">
        <f>'[1]вспомогат'!I27</f>
        <v>83.68912883203079</v>
      </c>
      <c r="G29" s="34">
        <f>'[1]вспомогат'!J27</f>
        <v>-323666.2400000021</v>
      </c>
      <c r="H29" s="35">
        <f>'[1]вспомогат'!K27</f>
        <v>126.55458153687779</v>
      </c>
      <c r="I29" s="36">
        <f>'[1]вспомогат'!L27</f>
        <v>8505239.68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68273846.63</v>
      </c>
      <c r="E30" s="37">
        <f>'[1]вспомогат'!H28</f>
        <v>1355322.7399999946</v>
      </c>
      <c r="F30" s="38">
        <f>'[1]вспомогат'!I28</f>
        <v>41.50189255621079</v>
      </c>
      <c r="G30" s="34">
        <f>'[1]вспомогат'!J28</f>
        <v>-1910366.2600000054</v>
      </c>
      <c r="H30" s="35">
        <f>'[1]вспомогат'!K28</f>
        <v>109.63579926650763</v>
      </c>
      <c r="I30" s="36">
        <f>'[1]вспомогат'!L28</f>
        <v>6000531.629999995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112843628.38</v>
      </c>
      <c r="E31" s="37">
        <f>'[1]вспомогат'!H29</f>
        <v>2712435.6400000006</v>
      </c>
      <c r="F31" s="38">
        <f>'[1]вспомогат'!I29</f>
        <v>47.75498094068894</v>
      </c>
      <c r="G31" s="34">
        <f>'[1]вспомогат'!J29</f>
        <v>-2967465.3599999994</v>
      </c>
      <c r="H31" s="35">
        <f>'[1]вспомогат'!K29</f>
        <v>116.7745722707411</v>
      </c>
      <c r="I31" s="36">
        <f>'[1]вспомогат'!L29</f>
        <v>16209895.379999995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56878754.14</v>
      </c>
      <c r="E32" s="37">
        <f>'[1]вспомогат'!H30</f>
        <v>1191098.8599999994</v>
      </c>
      <c r="F32" s="38">
        <f>'[1]вспомогат'!I30</f>
        <v>46.98312731765174</v>
      </c>
      <c r="G32" s="34">
        <f>'[1]вспомогат'!J30</f>
        <v>-1344064.1400000006</v>
      </c>
      <c r="H32" s="35">
        <f>'[1]вспомогат'!K30</f>
        <v>123.87536841369825</v>
      </c>
      <c r="I32" s="36">
        <f>'[1]вспомогат'!L30</f>
        <v>10962641.14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61423789.65</v>
      </c>
      <c r="E33" s="37">
        <f>'[1]вспомогат'!H31</f>
        <v>1635264.0199999958</v>
      </c>
      <c r="F33" s="38">
        <f>'[1]вспомогат'!I31</f>
        <v>61.04993489058317</v>
      </c>
      <c r="G33" s="34">
        <f>'[1]вспомогат'!J31</f>
        <v>-1043303.9800000042</v>
      </c>
      <c r="H33" s="35">
        <f>'[1]вспомогат'!K31</f>
        <v>111.69123343373164</v>
      </c>
      <c r="I33" s="36">
        <f>'[1]вспомогат'!L31</f>
        <v>6429509.6499999985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25738613.77</v>
      </c>
      <c r="E34" s="37">
        <f>'[1]вспомогат'!H32</f>
        <v>287378.6400000006</v>
      </c>
      <c r="F34" s="38">
        <f>'[1]вспомогат'!I32</f>
        <v>23.287004901654974</v>
      </c>
      <c r="G34" s="34">
        <f>'[1]вспомогат'!J32</f>
        <v>-946694.3599999994</v>
      </c>
      <c r="H34" s="35">
        <f>'[1]вспомогат'!K32</f>
        <v>130.12133922392445</v>
      </c>
      <c r="I34" s="36">
        <f>'[1]вспомогат'!L32</f>
        <v>5958142.77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48772453.76</v>
      </c>
      <c r="E35" s="37">
        <f>'[1]вспомогат'!H33</f>
        <v>1064430.9899999946</v>
      </c>
      <c r="F35" s="38">
        <f>'[1]вспомогат'!I33</f>
        <v>46.602849678662245</v>
      </c>
      <c r="G35" s="34">
        <f>'[1]вспомогат'!J33</f>
        <v>-1219616.0100000054</v>
      </c>
      <c r="H35" s="35">
        <f>'[1]вспомогат'!K33</f>
        <v>119.68597805137816</v>
      </c>
      <c r="I35" s="36">
        <f>'[1]вспомогат'!L33</f>
        <v>8022104.759999998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41844768.57</v>
      </c>
      <c r="E36" s="37">
        <f>'[1]вспомогат'!H34</f>
        <v>1504144.7199999988</v>
      </c>
      <c r="F36" s="38">
        <f>'[1]вспомогат'!I34</f>
        <v>57.733964916940515</v>
      </c>
      <c r="G36" s="34">
        <f>'[1]вспомогат'!J34</f>
        <v>-1101158.2800000012</v>
      </c>
      <c r="H36" s="35">
        <f>'[1]вспомогат'!K34</f>
        <v>123.15319170427037</v>
      </c>
      <c r="I36" s="36">
        <f>'[1]вспомогат'!L34</f>
        <v>7866949.57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99250627.1</v>
      </c>
      <c r="E37" s="37">
        <f>'[1]вспомогат'!H35</f>
        <v>1123865.7199999988</v>
      </c>
      <c r="F37" s="38">
        <f>'[1]вспомогат'!I35</f>
        <v>26.918114127279424</v>
      </c>
      <c r="G37" s="34">
        <f>'[1]вспомогат'!J35</f>
        <v>-3051262.280000001</v>
      </c>
      <c r="H37" s="35">
        <f>'[1]вспомогат'!K35</f>
        <v>132.25019588228923</v>
      </c>
      <c r="I37" s="36">
        <f>'[1]вспомогат'!L35</f>
        <v>24203005.099999994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1353431532.11</v>
      </c>
      <c r="E38" s="40">
        <f>SUM(E18:E37)</f>
        <v>29650089.92999999</v>
      </c>
      <c r="F38" s="41">
        <f>E38/C38*100</f>
        <v>43.41626282465289</v>
      </c>
      <c r="G38" s="40">
        <f>SUM(G18:G37)</f>
        <v>-38642499.07000001</v>
      </c>
      <c r="H38" s="42">
        <f>D38/B38*100</f>
        <v>120.68900137183387</v>
      </c>
      <c r="I38" s="40">
        <f>SUM(I18:I37)</f>
        <v>232010759.11000004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11626533.1</v>
      </c>
      <c r="E39" s="37">
        <f>'[1]вспомогат'!H36</f>
        <v>313965.6899999995</v>
      </c>
      <c r="F39" s="38">
        <f>'[1]вспомогат'!I36</f>
        <v>60.31318063850581</v>
      </c>
      <c r="G39" s="34">
        <f>'[1]вспомогат'!J36</f>
        <v>-206593.31000000052</v>
      </c>
      <c r="H39" s="35">
        <f>'[1]вспомогат'!K36</f>
        <v>144.9529741051503</v>
      </c>
      <c r="I39" s="36">
        <f>'[1]вспомогат'!L36</f>
        <v>3605633.0999999996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26605295.31</v>
      </c>
      <c r="E40" s="37">
        <f>'[1]вспомогат'!H37</f>
        <v>370920.94999999925</v>
      </c>
      <c r="F40" s="38">
        <f>'[1]вспомогат'!I37</f>
        <v>40.612242328289035</v>
      </c>
      <c r="G40" s="34">
        <f>'[1]вспомогат'!J37</f>
        <v>-542402.0500000007</v>
      </c>
      <c r="H40" s="35">
        <f>'[1]вспомогат'!K37</f>
        <v>122.69350557118253</v>
      </c>
      <c r="I40" s="36">
        <f>'[1]вспомогат'!L37</f>
        <v>4920940.309999999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15718132.75</v>
      </c>
      <c r="E41" s="37">
        <f>'[1]вспомогат'!H38</f>
        <v>952765.4000000004</v>
      </c>
      <c r="F41" s="38">
        <f>'[1]вспомогат'!I38</f>
        <v>116.79295588356081</v>
      </c>
      <c r="G41" s="34">
        <f>'[1]вспомогат'!J38</f>
        <v>136992.40000000037</v>
      </c>
      <c r="H41" s="35">
        <f>'[1]вспомогат'!K38</f>
        <v>105.81718818005466</v>
      </c>
      <c r="I41" s="36">
        <f>'[1]вспомогат'!L38</f>
        <v>864087.75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10977559.85</v>
      </c>
      <c r="E42" s="37">
        <f>'[1]вспомогат'!H39</f>
        <v>210033.01999999955</v>
      </c>
      <c r="F42" s="38">
        <f>'[1]вспомогат'!I39</f>
        <v>56.37138608865545</v>
      </c>
      <c r="G42" s="34">
        <f>'[1]вспомогат'!J39</f>
        <v>-162554.98000000045</v>
      </c>
      <c r="H42" s="35">
        <f>'[1]вспомогат'!K39</f>
        <v>129.32524281852685</v>
      </c>
      <c r="I42" s="36">
        <f>'[1]вспомогат'!L39</f>
        <v>2489224.8499999996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12020113.87</v>
      </c>
      <c r="E43" s="37">
        <f>'[1]вспомогат'!H40</f>
        <v>181968.93999999948</v>
      </c>
      <c r="F43" s="38">
        <f>'[1]вспомогат'!I40</f>
        <v>25.652334619928148</v>
      </c>
      <c r="G43" s="34">
        <f>'[1]вспомогат'!J40</f>
        <v>-527397.0600000005</v>
      </c>
      <c r="H43" s="35">
        <f>'[1]вспомогат'!K40</f>
        <v>153.50649012140178</v>
      </c>
      <c r="I43" s="36">
        <f>'[1]вспомогат'!L40</f>
        <v>4189751.869999999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11922326.05</v>
      </c>
      <c r="E44" s="37">
        <f>'[1]вспомогат'!H41</f>
        <v>181239.0300000012</v>
      </c>
      <c r="F44" s="38">
        <f>'[1]вспомогат'!I41</f>
        <v>18.069027363895966</v>
      </c>
      <c r="G44" s="34">
        <f>'[1]вспомогат'!J41</f>
        <v>-821797.9699999988</v>
      </c>
      <c r="H44" s="35">
        <f>'[1]вспомогат'!K41</f>
        <v>97.80198510779499</v>
      </c>
      <c r="I44" s="36">
        <f>'[1]вспомогат'!L41</f>
        <v>-267943.94999999925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88869960.92999999</v>
      </c>
      <c r="E45" s="40">
        <f>SUM(E39:E44)</f>
        <v>2210893.0299999993</v>
      </c>
      <c r="F45" s="41">
        <f>E45/C45*100</f>
        <v>51.005157745292216</v>
      </c>
      <c r="G45" s="40">
        <f>SUM(G39:G44)</f>
        <v>-2123752.9700000007</v>
      </c>
      <c r="H45" s="42">
        <f>D45/B45*100</f>
        <v>121.62593226687584</v>
      </c>
      <c r="I45" s="40">
        <f>SUM(I39:I44)</f>
        <v>15801693.929999998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7152052475.810003</v>
      </c>
      <c r="E46" s="52">
        <f>'[1]вспомогат'!H42</f>
        <v>174595059.12999985</v>
      </c>
      <c r="F46" s="53">
        <f>'[1]вспомогат'!I42</f>
        <v>34.17681813216462</v>
      </c>
      <c r="G46" s="52">
        <f>'[1]вспомогат'!J42</f>
        <v>-334139332.9000001</v>
      </c>
      <c r="H46" s="53">
        <f>'[1]вспомогат'!K42</f>
        <v>105.6737723447516</v>
      </c>
      <c r="I46" s="52">
        <f>'[1]вспомогат'!L42</f>
        <v>384003680.8100033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12.12.2016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2016-12-13T10:17:41Z</dcterms:created>
  <dcterms:modified xsi:type="dcterms:W3CDTF">2016-12-13T10:18:13Z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