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<sst xmlns="http://schemas.openxmlformats.org/spreadsheetml/2006/main" count="51" uniqueCount="49">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</sst>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09.12.2016</v>
          </cell>
        </row>
        <row r="6">
          <cell r="G6" t="str">
            <v>Фактично надійшло на 09.12.2016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1432273701.09</v>
          </cell>
          <cell r="H10">
            <v>29082403.049999952</v>
          </cell>
          <cell r="I10">
            <v>34.50837460795496</v>
          </cell>
          <cell r="J10">
            <v>-55193959.95000005</v>
          </cell>
          <cell r="K10">
            <v>113.38647176768934</v>
          </cell>
          <cell r="L10">
            <v>169095053.0899999</v>
          </cell>
        </row>
        <row r="11">
          <cell r="B11">
            <v>3385270000</v>
          </cell>
          <cell r="D11">
            <v>279650000</v>
          </cell>
          <cell r="G11">
            <v>3228344085.1</v>
          </cell>
          <cell r="H11">
            <v>79827323.40999985</v>
          </cell>
          <cell r="I11">
            <v>28.545440160915376</v>
          </cell>
          <cell r="J11">
            <v>-199822676.59000015</v>
          </cell>
          <cell r="K11">
            <v>95.36444907200902</v>
          </cell>
          <cell r="L11">
            <v>-156925914.9000001</v>
          </cell>
        </row>
        <row r="12">
          <cell r="B12">
            <v>240270503</v>
          </cell>
          <cell r="D12">
            <v>17696401</v>
          </cell>
          <cell r="G12">
            <v>266897221.15</v>
          </cell>
          <cell r="H12">
            <v>3705416.980000019</v>
          </cell>
          <cell r="I12">
            <v>20.93881676844924</v>
          </cell>
          <cell r="J12">
            <v>-13990984.01999998</v>
          </cell>
          <cell r="K12">
            <v>111.08197544748137</v>
          </cell>
          <cell r="L12">
            <v>26626718.150000006</v>
          </cell>
        </row>
        <row r="13">
          <cell r="B13">
            <v>297912086</v>
          </cell>
          <cell r="D13">
            <v>25331846</v>
          </cell>
          <cell r="G13">
            <v>403504173.04</v>
          </cell>
          <cell r="H13">
            <v>13735227.930000007</v>
          </cell>
          <cell r="I13">
            <v>54.22118834134713</v>
          </cell>
          <cell r="J13">
            <v>-11596618.069999993</v>
          </cell>
          <cell r="K13">
            <v>135.4440427233959</v>
          </cell>
          <cell r="L13">
            <v>105592087.04000002</v>
          </cell>
        </row>
        <row r="14">
          <cell r="B14">
            <v>339815000</v>
          </cell>
          <cell r="D14">
            <v>28034000</v>
          </cell>
          <cell r="G14">
            <v>320573460.97</v>
          </cell>
          <cell r="H14">
            <v>4984069.7700000405</v>
          </cell>
          <cell r="I14">
            <v>17.77866080473725</v>
          </cell>
          <cell r="J14">
            <v>-23049930.22999996</v>
          </cell>
          <cell r="K14">
            <v>94.3376428262437</v>
          </cell>
          <cell r="L14">
            <v>-19241539.02999997</v>
          </cell>
        </row>
        <row r="15">
          <cell r="B15">
            <v>47113518</v>
          </cell>
          <cell r="D15">
            <v>3242300</v>
          </cell>
          <cell r="G15">
            <v>47398746.97</v>
          </cell>
          <cell r="H15">
            <v>640040.5799999982</v>
          </cell>
          <cell r="I15">
            <v>19.740325694722827</v>
          </cell>
          <cell r="J15">
            <v>-2602259.420000002</v>
          </cell>
          <cell r="K15">
            <v>100.60540792135284</v>
          </cell>
          <cell r="L15">
            <v>285228.9699999988</v>
          </cell>
        </row>
        <row r="16">
          <cell r="B16">
            <v>35206835</v>
          </cell>
          <cell r="D16">
            <v>2812133</v>
          </cell>
          <cell r="G16">
            <v>48601950.06</v>
          </cell>
          <cell r="H16">
            <v>888316.400000006</v>
          </cell>
          <cell r="I16">
            <v>31.588705086139452</v>
          </cell>
          <cell r="J16">
            <v>-1923816.599999994</v>
          </cell>
          <cell r="K16">
            <v>138.04691634451098</v>
          </cell>
          <cell r="L16">
            <v>13395115.060000002</v>
          </cell>
        </row>
        <row r="17">
          <cell r="B17">
            <v>158762956</v>
          </cell>
          <cell r="D17">
            <v>9957362</v>
          </cell>
          <cell r="G17">
            <v>181950029.22</v>
          </cell>
          <cell r="H17">
            <v>5134932.50999999</v>
          </cell>
          <cell r="I17">
            <v>51.56920588003118</v>
          </cell>
          <cell r="J17">
            <v>-4822429.49000001</v>
          </cell>
          <cell r="K17">
            <v>114.60483843598881</v>
          </cell>
          <cell r="L17">
            <v>23187073.22</v>
          </cell>
        </row>
        <row r="18">
          <cell r="B18">
            <v>18704556</v>
          </cell>
          <cell r="D18">
            <v>1852775</v>
          </cell>
          <cell r="G18">
            <v>20372447.59</v>
          </cell>
          <cell r="H18">
            <v>183662.1499999985</v>
          </cell>
          <cell r="I18">
            <v>9.912814561940792</v>
          </cell>
          <cell r="J18">
            <v>-1669112.8500000015</v>
          </cell>
          <cell r="K18">
            <v>108.91703384993474</v>
          </cell>
          <cell r="L18">
            <v>1667891.5899999999</v>
          </cell>
        </row>
        <row r="19">
          <cell r="B19">
            <v>14278927</v>
          </cell>
          <cell r="D19">
            <v>773391</v>
          </cell>
          <cell r="G19">
            <v>18185875.86</v>
          </cell>
          <cell r="H19">
            <v>218130.34999999776</v>
          </cell>
          <cell r="I19">
            <v>28.204407602363844</v>
          </cell>
          <cell r="J19">
            <v>-555260.6500000022</v>
          </cell>
          <cell r="K19">
            <v>127.36164180964018</v>
          </cell>
          <cell r="L19">
            <v>3906948.8599999994</v>
          </cell>
        </row>
        <row r="20">
          <cell r="B20">
            <v>88306769</v>
          </cell>
          <cell r="D20">
            <v>6625061</v>
          </cell>
          <cell r="G20">
            <v>97221859.83</v>
          </cell>
          <cell r="H20">
            <v>1977179.8100000024</v>
          </cell>
          <cell r="I20">
            <v>29.84394875760393</v>
          </cell>
          <cell r="J20">
            <v>-4647881.189999998</v>
          </cell>
          <cell r="K20">
            <v>110.09559168674828</v>
          </cell>
          <cell r="L20">
            <v>8915090.829999998</v>
          </cell>
        </row>
        <row r="21">
          <cell r="B21">
            <v>63134830</v>
          </cell>
          <cell r="D21">
            <v>4152765</v>
          </cell>
          <cell r="G21">
            <v>76243122.71</v>
          </cell>
          <cell r="H21">
            <v>1711695.649999991</v>
          </cell>
          <cell r="I21">
            <v>41.21821605604919</v>
          </cell>
          <cell r="J21">
            <v>-2441069.350000009</v>
          </cell>
          <cell r="K21">
            <v>120.7623790386384</v>
          </cell>
          <cell r="L21">
            <v>13108292.709999993</v>
          </cell>
        </row>
        <row r="22">
          <cell r="B22">
            <v>89439608</v>
          </cell>
          <cell r="D22">
            <v>4562949</v>
          </cell>
          <cell r="G22">
            <v>105706844.4</v>
          </cell>
          <cell r="H22">
            <v>1796012.700000003</v>
          </cell>
          <cell r="I22">
            <v>39.36078838488011</v>
          </cell>
          <cell r="J22">
            <v>-2766936.299999997</v>
          </cell>
          <cell r="K22">
            <v>118.18795583272235</v>
          </cell>
          <cell r="L22">
            <v>16267236.400000006</v>
          </cell>
        </row>
        <row r="23">
          <cell r="B23">
            <v>47628065</v>
          </cell>
          <cell r="D23">
            <v>3955440</v>
          </cell>
          <cell r="G23">
            <v>51383665.67</v>
          </cell>
          <cell r="H23">
            <v>913672.6300000027</v>
          </cell>
          <cell r="I23">
            <v>23.099140171510697</v>
          </cell>
          <cell r="J23">
            <v>-3041767.3699999973</v>
          </cell>
          <cell r="K23">
            <v>107.8852682131848</v>
          </cell>
          <cell r="L23">
            <v>3755600.670000002</v>
          </cell>
        </row>
        <row r="24">
          <cell r="B24">
            <v>22244290</v>
          </cell>
          <cell r="D24">
            <v>2059344</v>
          </cell>
          <cell r="G24">
            <v>30957293.17</v>
          </cell>
          <cell r="H24">
            <v>566984.0600000024</v>
          </cell>
          <cell r="I24">
            <v>27.532265614681293</v>
          </cell>
          <cell r="J24">
            <v>-1492359.9399999976</v>
          </cell>
          <cell r="K24">
            <v>139.16961687696033</v>
          </cell>
          <cell r="L24">
            <v>8713003.170000002</v>
          </cell>
        </row>
        <row r="25">
          <cell r="B25">
            <v>72466267</v>
          </cell>
          <cell r="D25">
            <v>2488617</v>
          </cell>
          <cell r="G25">
            <v>112936037.46</v>
          </cell>
          <cell r="H25">
            <v>1492045.8399999887</v>
          </cell>
          <cell r="I25">
            <v>59.954819885904044</v>
          </cell>
          <cell r="J25">
            <v>-996571.1600000113</v>
          </cell>
          <cell r="K25">
            <v>155.84635739550373</v>
          </cell>
          <cell r="L25">
            <v>40469770.45999999</v>
          </cell>
        </row>
        <row r="26">
          <cell r="B26">
            <v>49844694</v>
          </cell>
          <cell r="D26">
            <v>2610521</v>
          </cell>
          <cell r="G26">
            <v>52823768.11</v>
          </cell>
          <cell r="H26">
            <v>745181.3900000006</v>
          </cell>
          <cell r="I26">
            <v>28.545312985415578</v>
          </cell>
          <cell r="J26">
            <v>-1865339.6099999994</v>
          </cell>
          <cell r="K26">
            <v>105.97671260656149</v>
          </cell>
          <cell r="L26">
            <v>2979074.1099999994</v>
          </cell>
        </row>
        <row r="27">
          <cell r="B27">
            <v>32029274</v>
          </cell>
          <cell r="D27">
            <v>1984359</v>
          </cell>
          <cell r="G27">
            <v>40174491.46</v>
          </cell>
          <cell r="H27">
            <v>1300670.539999999</v>
          </cell>
          <cell r="I27">
            <v>65.54613051368221</v>
          </cell>
          <cell r="J27">
            <v>-683688.4600000009</v>
          </cell>
          <cell r="K27">
            <v>125.43054038627288</v>
          </cell>
          <cell r="L27">
            <v>8145217.460000001</v>
          </cell>
        </row>
        <row r="28">
          <cell r="B28">
            <v>62273315</v>
          </cell>
          <cell r="D28">
            <v>3265689</v>
          </cell>
          <cell r="G28">
            <v>68049844.41</v>
          </cell>
          <cell r="H28">
            <v>1131320.5199999958</v>
          </cell>
          <cell r="I28">
            <v>34.64262886024958</v>
          </cell>
          <cell r="J28">
            <v>-2134368.480000004</v>
          </cell>
          <cell r="K28">
            <v>109.27609106725728</v>
          </cell>
          <cell r="L28">
            <v>5776529.409999996</v>
          </cell>
        </row>
        <row r="29">
          <cell r="B29">
            <v>96633733</v>
          </cell>
          <cell r="D29">
            <v>5679901</v>
          </cell>
          <cell r="G29">
            <v>112727482.85</v>
          </cell>
          <cell r="H29">
            <v>2596290.1099999994</v>
          </cell>
          <cell r="I29">
            <v>45.71012963078053</v>
          </cell>
          <cell r="J29">
            <v>-3083610.8900000006</v>
          </cell>
          <cell r="K29">
            <v>116.65438077405122</v>
          </cell>
          <cell r="L29">
            <v>16093749.849999994</v>
          </cell>
        </row>
        <row r="30">
          <cell r="B30">
            <v>45916113</v>
          </cell>
          <cell r="D30">
            <v>2535163</v>
          </cell>
          <cell r="G30">
            <v>56664545.14</v>
          </cell>
          <cell r="H30">
            <v>976889.8599999994</v>
          </cell>
          <cell r="I30">
            <v>38.533611448257936</v>
          </cell>
          <cell r="J30">
            <v>-1558273.1400000006</v>
          </cell>
          <cell r="K30">
            <v>123.40884590993144</v>
          </cell>
          <cell r="L30">
            <v>10748432.14</v>
          </cell>
        </row>
        <row r="31">
          <cell r="B31">
            <v>54994280</v>
          </cell>
          <cell r="D31">
            <v>2678568</v>
          </cell>
          <cell r="G31">
            <v>61292394.26</v>
          </cell>
          <cell r="H31">
            <v>1503868.6299999952</v>
          </cell>
          <cell r="I31">
            <v>56.144500718294076</v>
          </cell>
          <cell r="J31">
            <v>-1174699.3700000048</v>
          </cell>
          <cell r="K31">
            <v>111.45230787638279</v>
          </cell>
          <cell r="L31">
            <v>6298114.259999998</v>
          </cell>
        </row>
        <row r="32">
          <cell r="B32">
            <v>19780471</v>
          </cell>
          <cell r="D32">
            <v>1234073</v>
          </cell>
          <cell r="G32">
            <v>25678403.28</v>
          </cell>
          <cell r="H32">
            <v>227168.15000000224</v>
          </cell>
          <cell r="I32">
            <v>18.40799936470551</v>
          </cell>
          <cell r="J32">
            <v>-1006904.8499999978</v>
          </cell>
          <cell r="K32">
            <v>129.8169456126702</v>
          </cell>
          <cell r="L32">
            <v>5897932.280000001</v>
          </cell>
        </row>
        <row r="33">
          <cell r="B33">
            <v>40750349</v>
          </cell>
          <cell r="D33">
            <v>2284047</v>
          </cell>
          <cell r="G33">
            <v>48636727.39</v>
          </cell>
          <cell r="H33">
            <v>928704.6199999973</v>
          </cell>
          <cell r="I33">
            <v>40.660486408554526</v>
          </cell>
          <cell r="J33">
            <v>-1355342.3800000027</v>
          </cell>
          <cell r="K33">
            <v>119.35291005728565</v>
          </cell>
          <cell r="L33">
            <v>7886378.390000001</v>
          </cell>
        </row>
        <row r="34">
          <cell r="B34">
            <v>33977819</v>
          </cell>
          <cell r="D34">
            <v>2605303</v>
          </cell>
          <cell r="G34">
            <v>41637726.48</v>
          </cell>
          <cell r="H34">
            <v>1297102.6299999952</v>
          </cell>
          <cell r="I34">
            <v>49.78701632785113</v>
          </cell>
          <cell r="J34">
            <v>-1308200.3700000048</v>
          </cell>
          <cell r="K34">
            <v>122.54384685491438</v>
          </cell>
          <cell r="L34">
            <v>7659907.479999997</v>
          </cell>
        </row>
        <row r="35">
          <cell r="B35">
            <v>75047622</v>
          </cell>
          <cell r="D35">
            <v>4175128</v>
          </cell>
          <cell r="G35">
            <v>98863379.36</v>
          </cell>
          <cell r="H35">
            <v>736617.9800000042</v>
          </cell>
          <cell r="I35">
            <v>17.643003519892183</v>
          </cell>
          <cell r="J35">
            <v>-3438510.019999996</v>
          </cell>
          <cell r="K35">
            <v>131.73419320335026</v>
          </cell>
          <cell r="L35">
            <v>23815757.36</v>
          </cell>
        </row>
        <row r="36">
          <cell r="B36">
            <v>8020900</v>
          </cell>
          <cell r="D36">
            <v>520559</v>
          </cell>
          <cell r="G36">
            <v>11474018.19</v>
          </cell>
          <cell r="H36">
            <v>161450.77999999933</v>
          </cell>
          <cell r="I36">
            <v>31.014885920712025</v>
          </cell>
          <cell r="J36">
            <v>-359108.22000000067</v>
          </cell>
          <cell r="K36">
            <v>143.0515053173584</v>
          </cell>
          <cell r="L36">
            <v>3453118.1899999995</v>
          </cell>
        </row>
        <row r="37">
          <cell r="B37">
            <v>21684355</v>
          </cell>
          <cell r="D37">
            <v>913323</v>
          </cell>
          <cell r="G37">
            <v>26590600.15</v>
          </cell>
          <cell r="H37">
            <v>356225.7899999991</v>
          </cell>
          <cell r="I37">
            <v>39.003265000443335</v>
          </cell>
          <cell r="J37">
            <v>-557097.2100000009</v>
          </cell>
          <cell r="K37">
            <v>122.62573708095074</v>
          </cell>
          <cell r="L37">
            <v>4906245.1499999985</v>
          </cell>
        </row>
        <row r="38">
          <cell r="B38">
            <v>14854045</v>
          </cell>
          <cell r="D38">
            <v>815773</v>
          </cell>
          <cell r="G38">
            <v>15667862.76</v>
          </cell>
          <cell r="H38">
            <v>902495.4100000001</v>
          </cell>
          <cell r="I38">
            <v>110.63070363937028</v>
          </cell>
          <cell r="J38">
            <v>86722.41000000015</v>
          </cell>
          <cell r="K38">
            <v>105.47876191300081</v>
          </cell>
          <cell r="L38">
            <v>813817.7599999998</v>
          </cell>
        </row>
        <row r="39">
          <cell r="B39">
            <v>8488335</v>
          </cell>
          <cell r="D39">
            <v>372588</v>
          </cell>
          <cell r="G39">
            <v>10973139.37</v>
          </cell>
          <cell r="H39">
            <v>205612.5399999991</v>
          </cell>
          <cell r="I39">
            <v>55.18496033151876</v>
          </cell>
          <cell r="J39">
            <v>-166975.4600000009</v>
          </cell>
          <cell r="K39">
            <v>129.27316570328574</v>
          </cell>
          <cell r="L39">
            <v>2484804.369999999</v>
          </cell>
        </row>
        <row r="40">
          <cell r="B40">
            <v>7830362</v>
          </cell>
          <cell r="D40">
            <v>709366</v>
          </cell>
          <cell r="G40">
            <v>11963488.66</v>
          </cell>
          <cell r="H40">
            <v>125343.73000000045</v>
          </cell>
          <cell r="I40">
            <v>17.66982488588408</v>
          </cell>
          <cell r="J40">
            <v>-584022.2699999996</v>
          </cell>
          <cell r="K40">
            <v>152.78334079573844</v>
          </cell>
          <cell r="L40">
            <v>4133126.66</v>
          </cell>
        </row>
        <row r="41">
          <cell r="B41">
            <v>12190270</v>
          </cell>
          <cell r="D41">
            <v>1003037</v>
          </cell>
          <cell r="G41">
            <v>11919013.93</v>
          </cell>
          <cell r="H41">
            <v>177926.91000000015</v>
          </cell>
          <cell r="I41">
            <v>17.73881820909898</v>
          </cell>
          <cell r="J41">
            <v>-825110.0899999999</v>
          </cell>
          <cell r="K41">
            <v>97.77481491386163</v>
          </cell>
          <cell r="L41">
            <v>-271256.0700000003</v>
          </cell>
        </row>
        <row r="42">
          <cell r="B42">
            <v>6768048795</v>
          </cell>
          <cell r="D42">
            <v>510858145</v>
          </cell>
          <cell r="G42">
            <v>7137687400.089999</v>
          </cell>
          <cell r="H42">
            <v>160229983.4099998</v>
          </cell>
          <cell r="I42">
            <v>31.364868110304826</v>
          </cell>
          <cell r="J42">
            <v>-348222570.7500002</v>
          </cell>
          <cell r="K42">
            <v>105.4615239382298</v>
          </cell>
          <cell r="L42">
            <v>369638605.0899992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09.12.2016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09.12.2016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1432273701.09</v>
      </c>
      <c r="E10" s="32">
        <f>'[1]вспомогат'!H10</f>
        <v>29082403.049999952</v>
      </c>
      <c r="F10" s="33">
        <f>'[1]вспомогат'!I10</f>
        <v>34.50837460795496</v>
      </c>
      <c r="G10" s="34">
        <f>'[1]вспомогат'!J10</f>
        <v>-55193959.95000005</v>
      </c>
      <c r="H10" s="35">
        <f>'[1]вспомогат'!K10</f>
        <v>113.38647176768934</v>
      </c>
      <c r="I10" s="36">
        <f>'[1]вспомогат'!L10</f>
        <v>169095053.0899999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3228344085.1</v>
      </c>
      <c r="E12" s="37">
        <f>'[1]вспомогат'!H11</f>
        <v>79827323.40999985</v>
      </c>
      <c r="F12" s="38">
        <f>'[1]вспомогат'!I11</f>
        <v>28.545440160915376</v>
      </c>
      <c r="G12" s="34">
        <f>'[1]вспомогат'!J11</f>
        <v>-199822676.59000015</v>
      </c>
      <c r="H12" s="35">
        <f>'[1]вспомогат'!K11</f>
        <v>95.36444907200902</v>
      </c>
      <c r="I12" s="36">
        <f>'[1]вспомогат'!L11</f>
        <v>-156925914.9000001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266897221.15</v>
      </c>
      <c r="E13" s="37">
        <f>'[1]вспомогат'!H12</f>
        <v>3705416.980000019</v>
      </c>
      <c r="F13" s="38">
        <f>'[1]вспомогат'!I12</f>
        <v>20.93881676844924</v>
      </c>
      <c r="G13" s="34">
        <f>'[1]вспомогат'!J12</f>
        <v>-13990984.01999998</v>
      </c>
      <c r="H13" s="35">
        <f>'[1]вспомогат'!K12</f>
        <v>111.08197544748137</v>
      </c>
      <c r="I13" s="36">
        <f>'[1]вспомогат'!L12</f>
        <v>26626718.150000006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403504173.04</v>
      </c>
      <c r="E14" s="37">
        <f>'[1]вспомогат'!H13</f>
        <v>13735227.930000007</v>
      </c>
      <c r="F14" s="38">
        <f>'[1]вспомогат'!I13</f>
        <v>54.22118834134713</v>
      </c>
      <c r="G14" s="34">
        <f>'[1]вспомогат'!J13</f>
        <v>-11596618.069999993</v>
      </c>
      <c r="H14" s="35">
        <f>'[1]вспомогат'!K13</f>
        <v>135.4440427233959</v>
      </c>
      <c r="I14" s="36">
        <f>'[1]вспомогат'!L13</f>
        <v>105592087.04000002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320573460.97</v>
      </c>
      <c r="E15" s="37">
        <f>'[1]вспомогат'!H14</f>
        <v>4984069.7700000405</v>
      </c>
      <c r="F15" s="38">
        <f>'[1]вспомогат'!I14</f>
        <v>17.77866080473725</v>
      </c>
      <c r="G15" s="34">
        <f>'[1]вспомогат'!J14</f>
        <v>-23049930.22999996</v>
      </c>
      <c r="H15" s="35">
        <f>'[1]вспомогат'!K14</f>
        <v>94.3376428262437</v>
      </c>
      <c r="I15" s="36">
        <f>'[1]вспомогат'!L14</f>
        <v>-19241539.02999997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47398746.97</v>
      </c>
      <c r="E16" s="37">
        <f>'[1]вспомогат'!H15</f>
        <v>640040.5799999982</v>
      </c>
      <c r="F16" s="38">
        <f>'[1]вспомогат'!I15</f>
        <v>19.740325694722827</v>
      </c>
      <c r="G16" s="34">
        <f>'[1]вспомогат'!J15</f>
        <v>-2602259.420000002</v>
      </c>
      <c r="H16" s="35">
        <f>'[1]вспомогат'!K15</f>
        <v>100.60540792135284</v>
      </c>
      <c r="I16" s="36">
        <f>'[1]вспомогат'!L15</f>
        <v>285228.9699999988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4266717687.23</v>
      </c>
      <c r="E17" s="40">
        <f>SUM(E12:E16)</f>
        <v>102892078.66999991</v>
      </c>
      <c r="F17" s="41">
        <f>E17/C17*100</f>
        <v>29.06929139407267</v>
      </c>
      <c r="G17" s="40">
        <f>SUM(G12:G16)</f>
        <v>-251062468.3300001</v>
      </c>
      <c r="H17" s="42">
        <f>D17/B17*100</f>
        <v>98.98701718743405</v>
      </c>
      <c r="I17" s="40">
        <f>SUM(I12:I16)</f>
        <v>-43663419.77000004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48601950.06</v>
      </c>
      <c r="E18" s="44">
        <f>'[1]вспомогат'!H16</f>
        <v>888316.400000006</v>
      </c>
      <c r="F18" s="45">
        <f>'[1]вспомогат'!I16</f>
        <v>31.588705086139452</v>
      </c>
      <c r="G18" s="46">
        <f>'[1]вспомогат'!J16</f>
        <v>-1923816.599999994</v>
      </c>
      <c r="H18" s="47">
        <f>'[1]вспомогат'!K16</f>
        <v>138.04691634451098</v>
      </c>
      <c r="I18" s="48">
        <f>'[1]вспомогат'!L16</f>
        <v>13395115.060000002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181950029.22</v>
      </c>
      <c r="E19" s="37">
        <f>'[1]вспомогат'!H17</f>
        <v>5134932.50999999</v>
      </c>
      <c r="F19" s="38">
        <f>'[1]вспомогат'!I17</f>
        <v>51.56920588003118</v>
      </c>
      <c r="G19" s="34">
        <f>'[1]вспомогат'!J17</f>
        <v>-4822429.49000001</v>
      </c>
      <c r="H19" s="35">
        <f>'[1]вспомогат'!K17</f>
        <v>114.60483843598881</v>
      </c>
      <c r="I19" s="36">
        <f>'[1]вспомогат'!L17</f>
        <v>23187073.22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20372447.59</v>
      </c>
      <c r="E20" s="37">
        <f>'[1]вспомогат'!H18</f>
        <v>183662.1499999985</v>
      </c>
      <c r="F20" s="38">
        <f>'[1]вспомогат'!I18</f>
        <v>9.912814561940792</v>
      </c>
      <c r="G20" s="34">
        <f>'[1]вспомогат'!J18</f>
        <v>-1669112.8500000015</v>
      </c>
      <c r="H20" s="35">
        <f>'[1]вспомогат'!K18</f>
        <v>108.91703384993474</v>
      </c>
      <c r="I20" s="36">
        <f>'[1]вспомогат'!L18</f>
        <v>1667891.5899999999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18185875.86</v>
      </c>
      <c r="E21" s="37">
        <f>'[1]вспомогат'!H19</f>
        <v>218130.34999999776</v>
      </c>
      <c r="F21" s="38">
        <f>'[1]вспомогат'!I19</f>
        <v>28.204407602363844</v>
      </c>
      <c r="G21" s="34">
        <f>'[1]вспомогат'!J19</f>
        <v>-555260.6500000022</v>
      </c>
      <c r="H21" s="35">
        <f>'[1]вспомогат'!K19</f>
        <v>127.36164180964018</v>
      </c>
      <c r="I21" s="36">
        <f>'[1]вспомогат'!L19</f>
        <v>3906948.8599999994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97221859.83</v>
      </c>
      <c r="E22" s="37">
        <f>'[1]вспомогат'!H20</f>
        <v>1977179.8100000024</v>
      </c>
      <c r="F22" s="38">
        <f>'[1]вспомогат'!I20</f>
        <v>29.84394875760393</v>
      </c>
      <c r="G22" s="34">
        <f>'[1]вспомогат'!J20</f>
        <v>-4647881.189999998</v>
      </c>
      <c r="H22" s="35">
        <f>'[1]вспомогат'!K20</f>
        <v>110.09559168674828</v>
      </c>
      <c r="I22" s="36">
        <f>'[1]вспомогат'!L20</f>
        <v>8915090.829999998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76243122.71</v>
      </c>
      <c r="E23" s="37">
        <f>'[1]вспомогат'!H21</f>
        <v>1711695.649999991</v>
      </c>
      <c r="F23" s="38">
        <f>'[1]вспомогат'!I21</f>
        <v>41.21821605604919</v>
      </c>
      <c r="G23" s="34">
        <f>'[1]вспомогат'!J21</f>
        <v>-2441069.350000009</v>
      </c>
      <c r="H23" s="35">
        <f>'[1]вспомогат'!K21</f>
        <v>120.7623790386384</v>
      </c>
      <c r="I23" s="36">
        <f>'[1]вспомогат'!L21</f>
        <v>13108292.709999993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105706844.4</v>
      </c>
      <c r="E24" s="37">
        <f>'[1]вспомогат'!H22</f>
        <v>1796012.700000003</v>
      </c>
      <c r="F24" s="38">
        <f>'[1]вспомогат'!I22</f>
        <v>39.36078838488011</v>
      </c>
      <c r="G24" s="34">
        <f>'[1]вспомогат'!J22</f>
        <v>-2766936.299999997</v>
      </c>
      <c r="H24" s="35">
        <f>'[1]вспомогат'!K22</f>
        <v>118.18795583272235</v>
      </c>
      <c r="I24" s="36">
        <f>'[1]вспомогат'!L22</f>
        <v>16267236.400000006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51383665.67</v>
      </c>
      <c r="E25" s="37">
        <f>'[1]вспомогат'!H23</f>
        <v>913672.6300000027</v>
      </c>
      <c r="F25" s="38">
        <f>'[1]вспомогат'!I23</f>
        <v>23.099140171510697</v>
      </c>
      <c r="G25" s="34">
        <f>'[1]вспомогат'!J23</f>
        <v>-3041767.3699999973</v>
      </c>
      <c r="H25" s="35">
        <f>'[1]вспомогат'!K23</f>
        <v>107.8852682131848</v>
      </c>
      <c r="I25" s="36">
        <f>'[1]вспомогат'!L23</f>
        <v>3755600.670000002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30957293.17</v>
      </c>
      <c r="E26" s="37">
        <f>'[1]вспомогат'!H24</f>
        <v>566984.0600000024</v>
      </c>
      <c r="F26" s="38">
        <f>'[1]вспомогат'!I24</f>
        <v>27.532265614681293</v>
      </c>
      <c r="G26" s="34">
        <f>'[1]вспомогат'!J24</f>
        <v>-1492359.9399999976</v>
      </c>
      <c r="H26" s="35">
        <f>'[1]вспомогат'!K24</f>
        <v>139.16961687696033</v>
      </c>
      <c r="I26" s="36">
        <f>'[1]вспомогат'!L24</f>
        <v>8713003.170000002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112936037.46</v>
      </c>
      <c r="E27" s="37">
        <f>'[1]вспомогат'!H25</f>
        <v>1492045.8399999887</v>
      </c>
      <c r="F27" s="38">
        <f>'[1]вспомогат'!I25</f>
        <v>59.954819885904044</v>
      </c>
      <c r="G27" s="34">
        <f>'[1]вспомогат'!J25</f>
        <v>-996571.1600000113</v>
      </c>
      <c r="H27" s="35">
        <f>'[1]вспомогат'!K25</f>
        <v>155.84635739550373</v>
      </c>
      <c r="I27" s="36">
        <f>'[1]вспомогат'!L25</f>
        <v>40469770.45999999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52823768.11</v>
      </c>
      <c r="E28" s="37">
        <f>'[1]вспомогат'!H26</f>
        <v>745181.3900000006</v>
      </c>
      <c r="F28" s="38">
        <f>'[1]вспомогат'!I26</f>
        <v>28.545312985415578</v>
      </c>
      <c r="G28" s="34">
        <f>'[1]вспомогат'!J26</f>
        <v>-1865339.6099999994</v>
      </c>
      <c r="H28" s="35">
        <f>'[1]вспомогат'!K26</f>
        <v>105.97671260656149</v>
      </c>
      <c r="I28" s="36">
        <f>'[1]вспомогат'!L26</f>
        <v>2979074.1099999994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40174491.46</v>
      </c>
      <c r="E29" s="37">
        <f>'[1]вспомогат'!H27</f>
        <v>1300670.539999999</v>
      </c>
      <c r="F29" s="38">
        <f>'[1]вспомогат'!I27</f>
        <v>65.54613051368221</v>
      </c>
      <c r="G29" s="34">
        <f>'[1]вспомогат'!J27</f>
        <v>-683688.4600000009</v>
      </c>
      <c r="H29" s="35">
        <f>'[1]вспомогат'!K27</f>
        <v>125.43054038627288</v>
      </c>
      <c r="I29" s="36">
        <f>'[1]вспомогат'!L27</f>
        <v>8145217.460000001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68049844.41</v>
      </c>
      <c r="E30" s="37">
        <f>'[1]вспомогат'!H28</f>
        <v>1131320.5199999958</v>
      </c>
      <c r="F30" s="38">
        <f>'[1]вспомогат'!I28</f>
        <v>34.64262886024958</v>
      </c>
      <c r="G30" s="34">
        <f>'[1]вспомогат'!J28</f>
        <v>-2134368.480000004</v>
      </c>
      <c r="H30" s="35">
        <f>'[1]вспомогат'!K28</f>
        <v>109.27609106725728</v>
      </c>
      <c r="I30" s="36">
        <f>'[1]вспомогат'!L28</f>
        <v>5776529.409999996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112727482.85</v>
      </c>
      <c r="E31" s="37">
        <f>'[1]вспомогат'!H29</f>
        <v>2596290.1099999994</v>
      </c>
      <c r="F31" s="38">
        <f>'[1]вспомогат'!I29</f>
        <v>45.71012963078053</v>
      </c>
      <c r="G31" s="34">
        <f>'[1]вспомогат'!J29</f>
        <v>-3083610.8900000006</v>
      </c>
      <c r="H31" s="35">
        <f>'[1]вспомогат'!K29</f>
        <v>116.65438077405122</v>
      </c>
      <c r="I31" s="36">
        <f>'[1]вспомогат'!L29</f>
        <v>16093749.849999994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56664545.14</v>
      </c>
      <c r="E32" s="37">
        <f>'[1]вспомогат'!H30</f>
        <v>976889.8599999994</v>
      </c>
      <c r="F32" s="38">
        <f>'[1]вспомогат'!I30</f>
        <v>38.533611448257936</v>
      </c>
      <c r="G32" s="34">
        <f>'[1]вспомогат'!J30</f>
        <v>-1558273.1400000006</v>
      </c>
      <c r="H32" s="35">
        <f>'[1]вспомогат'!K30</f>
        <v>123.40884590993144</v>
      </c>
      <c r="I32" s="36">
        <f>'[1]вспомогат'!L30</f>
        <v>10748432.14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61292394.26</v>
      </c>
      <c r="E33" s="37">
        <f>'[1]вспомогат'!H31</f>
        <v>1503868.6299999952</v>
      </c>
      <c r="F33" s="38">
        <f>'[1]вспомогат'!I31</f>
        <v>56.144500718294076</v>
      </c>
      <c r="G33" s="34">
        <f>'[1]вспомогат'!J31</f>
        <v>-1174699.3700000048</v>
      </c>
      <c r="H33" s="35">
        <f>'[1]вспомогат'!K31</f>
        <v>111.45230787638279</v>
      </c>
      <c r="I33" s="36">
        <f>'[1]вспомогат'!L31</f>
        <v>6298114.259999998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25678403.28</v>
      </c>
      <c r="E34" s="37">
        <f>'[1]вспомогат'!H32</f>
        <v>227168.15000000224</v>
      </c>
      <c r="F34" s="38">
        <f>'[1]вспомогат'!I32</f>
        <v>18.40799936470551</v>
      </c>
      <c r="G34" s="34">
        <f>'[1]вспомогат'!J32</f>
        <v>-1006904.8499999978</v>
      </c>
      <c r="H34" s="35">
        <f>'[1]вспомогат'!K32</f>
        <v>129.8169456126702</v>
      </c>
      <c r="I34" s="36">
        <f>'[1]вспомогат'!L32</f>
        <v>5897932.280000001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48636727.39</v>
      </c>
      <c r="E35" s="37">
        <f>'[1]вспомогат'!H33</f>
        <v>928704.6199999973</v>
      </c>
      <c r="F35" s="38">
        <f>'[1]вспомогат'!I33</f>
        <v>40.660486408554526</v>
      </c>
      <c r="G35" s="34">
        <f>'[1]вспомогат'!J33</f>
        <v>-1355342.3800000027</v>
      </c>
      <c r="H35" s="35">
        <f>'[1]вспомогат'!K33</f>
        <v>119.35291005728565</v>
      </c>
      <c r="I35" s="36">
        <f>'[1]вспомогат'!L33</f>
        <v>7886378.390000001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41637726.48</v>
      </c>
      <c r="E36" s="37">
        <f>'[1]вспомогат'!H34</f>
        <v>1297102.6299999952</v>
      </c>
      <c r="F36" s="38">
        <f>'[1]вспомогат'!I34</f>
        <v>49.78701632785113</v>
      </c>
      <c r="G36" s="34">
        <f>'[1]вспомогат'!J34</f>
        <v>-1308200.3700000048</v>
      </c>
      <c r="H36" s="35">
        <f>'[1]вспомогат'!K34</f>
        <v>122.54384685491438</v>
      </c>
      <c r="I36" s="36">
        <f>'[1]вспомогат'!L34</f>
        <v>7659907.479999997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98863379.36</v>
      </c>
      <c r="E37" s="37">
        <f>'[1]вспомогат'!H35</f>
        <v>736617.9800000042</v>
      </c>
      <c r="F37" s="38">
        <f>'[1]вспомогат'!I35</f>
        <v>17.643003519892183</v>
      </c>
      <c r="G37" s="34">
        <f>'[1]вспомогат'!J35</f>
        <v>-3438510.019999996</v>
      </c>
      <c r="H37" s="35">
        <f>'[1]вспомогат'!K35</f>
        <v>131.73419320335026</v>
      </c>
      <c r="I37" s="36">
        <f>'[1]вспомогат'!L35</f>
        <v>23815757.36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1350107888.71</v>
      </c>
      <c r="E38" s="40">
        <f>SUM(E18:E37)</f>
        <v>26326446.52999997</v>
      </c>
      <c r="F38" s="41">
        <f>E38/C38*100</f>
        <v>38.549492581105646</v>
      </c>
      <c r="G38" s="40">
        <f>SUM(G18:G37)</f>
        <v>-41966142.47000002</v>
      </c>
      <c r="H38" s="42">
        <f>D38/B38*100</f>
        <v>120.39262346623217</v>
      </c>
      <c r="I38" s="40">
        <f>SUM(I18:I37)</f>
        <v>228687115.70999998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11474018.19</v>
      </c>
      <c r="E39" s="37">
        <f>'[1]вспомогат'!H36</f>
        <v>161450.77999999933</v>
      </c>
      <c r="F39" s="38">
        <f>'[1]вспомогат'!I36</f>
        <v>31.014885920712025</v>
      </c>
      <c r="G39" s="34">
        <f>'[1]вспомогат'!J36</f>
        <v>-359108.22000000067</v>
      </c>
      <c r="H39" s="35">
        <f>'[1]вспомогат'!K36</f>
        <v>143.0515053173584</v>
      </c>
      <c r="I39" s="36">
        <f>'[1]вспомогат'!L36</f>
        <v>3453118.1899999995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26590600.15</v>
      </c>
      <c r="E40" s="37">
        <f>'[1]вспомогат'!H37</f>
        <v>356225.7899999991</v>
      </c>
      <c r="F40" s="38">
        <f>'[1]вспомогат'!I37</f>
        <v>39.003265000443335</v>
      </c>
      <c r="G40" s="34">
        <f>'[1]вспомогат'!J37</f>
        <v>-557097.2100000009</v>
      </c>
      <c r="H40" s="35">
        <f>'[1]вспомогат'!K37</f>
        <v>122.62573708095074</v>
      </c>
      <c r="I40" s="36">
        <f>'[1]вспомогат'!L37</f>
        <v>4906245.1499999985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15667862.76</v>
      </c>
      <c r="E41" s="37">
        <f>'[1]вспомогат'!H38</f>
        <v>902495.4100000001</v>
      </c>
      <c r="F41" s="38">
        <f>'[1]вспомогат'!I38</f>
        <v>110.63070363937028</v>
      </c>
      <c r="G41" s="34">
        <f>'[1]вспомогат'!J38</f>
        <v>86722.41000000015</v>
      </c>
      <c r="H41" s="35">
        <f>'[1]вспомогат'!K38</f>
        <v>105.47876191300081</v>
      </c>
      <c r="I41" s="36">
        <f>'[1]вспомогат'!L38</f>
        <v>813817.7599999998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10973139.37</v>
      </c>
      <c r="E42" s="37">
        <f>'[1]вспомогат'!H39</f>
        <v>205612.5399999991</v>
      </c>
      <c r="F42" s="38">
        <f>'[1]вспомогат'!I39</f>
        <v>55.18496033151876</v>
      </c>
      <c r="G42" s="34">
        <f>'[1]вспомогат'!J39</f>
        <v>-166975.4600000009</v>
      </c>
      <c r="H42" s="35">
        <f>'[1]вспомогат'!K39</f>
        <v>129.27316570328574</v>
      </c>
      <c r="I42" s="36">
        <f>'[1]вспомогат'!L39</f>
        <v>2484804.369999999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11963488.66</v>
      </c>
      <c r="E43" s="37">
        <f>'[1]вспомогат'!H40</f>
        <v>125343.73000000045</v>
      </c>
      <c r="F43" s="38">
        <f>'[1]вспомогат'!I40</f>
        <v>17.66982488588408</v>
      </c>
      <c r="G43" s="34">
        <f>'[1]вспомогат'!J40</f>
        <v>-584022.2699999996</v>
      </c>
      <c r="H43" s="35">
        <f>'[1]вспомогат'!K40</f>
        <v>152.78334079573844</v>
      </c>
      <c r="I43" s="36">
        <f>'[1]вспомогат'!L40</f>
        <v>4133126.66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11919013.93</v>
      </c>
      <c r="E44" s="37">
        <f>'[1]вспомогат'!H41</f>
        <v>177926.91000000015</v>
      </c>
      <c r="F44" s="38">
        <f>'[1]вспомогат'!I41</f>
        <v>17.73881820909898</v>
      </c>
      <c r="G44" s="34">
        <f>'[1]вспомогат'!J41</f>
        <v>-825110.0899999999</v>
      </c>
      <c r="H44" s="35">
        <f>'[1]вспомогат'!K41</f>
        <v>97.77481491386163</v>
      </c>
      <c r="I44" s="36">
        <f>'[1]вспомогат'!L41</f>
        <v>-271256.0700000003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88588123.06</v>
      </c>
      <c r="E45" s="40">
        <f>SUM(E39:E44)</f>
        <v>1929055.1599999983</v>
      </c>
      <c r="F45" s="41">
        <f>E45/C45*100</f>
        <v>44.50317649930348</v>
      </c>
      <c r="G45" s="40">
        <f>SUM(G39:G44)</f>
        <v>-2405590.8400000017</v>
      </c>
      <c r="H45" s="42">
        <f>D45/B45*100</f>
        <v>121.2402137031661</v>
      </c>
      <c r="I45" s="40">
        <f>SUM(I39:I44)</f>
        <v>15519856.059999997</v>
      </c>
    </row>
    <row r="46" spans="1:9" ht="15.75" customHeight="1">
      <c r="A46" s="51" t="s">
        <v>48</v>
      </c>
      <c r="B46" s="52">
        <f>'[1]вспомогат'!B42</f>
        <v>6768048795</v>
      </c>
      <c r="C46" s="52">
        <f>'[1]вспомогат'!D42</f>
        <v>510858145</v>
      </c>
      <c r="D46" s="52">
        <f>'[1]вспомогат'!G42</f>
        <v>7137687400.089999</v>
      </c>
      <c r="E46" s="52">
        <f>'[1]вспомогат'!H42</f>
        <v>160229983.4099998</v>
      </c>
      <c r="F46" s="53">
        <f>'[1]вспомогат'!I42</f>
        <v>31.364868110304826</v>
      </c>
      <c r="G46" s="52">
        <f>'[1]вспомогат'!J42</f>
        <v>-348222570.7500002</v>
      </c>
      <c r="H46" s="53">
        <f>'[1]вспомогат'!K42</f>
        <v>105.4615239382298</v>
      </c>
      <c r="I46" s="52">
        <f>'[1]вспомогат'!L42</f>
        <v>369638605.0899992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09.12.2016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2016-12-13T06:25:49Z</dcterms:created>
  <dcterms:modified xsi:type="dcterms:W3CDTF">2016-12-13T06:26:19Z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