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<sst xmlns="http://schemas.openxmlformats.org/spreadsheetml/2006/main" count="51" uniqueCount="49">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</sst>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02.12.2016</v>
          </cell>
        </row>
        <row r="6">
          <cell r="G6" t="str">
            <v>Фактично надійшло на 02.12.2016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1263178648</v>
          </cell>
          <cell r="D10">
            <v>84276363</v>
          </cell>
          <cell r="G10">
            <v>1406492513.53</v>
          </cell>
          <cell r="H10">
            <v>3301215.4900000095</v>
          </cell>
          <cell r="I10">
            <v>3.91713093978677</v>
          </cell>
          <cell r="J10">
            <v>-80975147.50999999</v>
          </cell>
          <cell r="K10">
            <v>111.34549461843024</v>
          </cell>
          <cell r="L10">
            <v>143313865.52999997</v>
          </cell>
        </row>
        <row r="11">
          <cell r="B11">
            <v>3385270000</v>
          </cell>
          <cell r="D11">
            <v>279650000</v>
          </cell>
          <cell r="G11">
            <v>3162472001.99</v>
          </cell>
          <cell r="H11">
            <v>13955240.299999714</v>
          </cell>
          <cell r="I11">
            <v>4.990252208117187</v>
          </cell>
          <cell r="J11">
            <v>-265694759.7000003</v>
          </cell>
          <cell r="K11">
            <v>93.41860477864394</v>
          </cell>
          <cell r="L11">
            <v>-222797998.01000023</v>
          </cell>
        </row>
        <row r="12">
          <cell r="B12">
            <v>240270503</v>
          </cell>
          <cell r="D12">
            <v>17696401</v>
          </cell>
          <cell r="G12">
            <v>263940512.95</v>
          </cell>
          <cell r="H12">
            <v>748708.7800000012</v>
          </cell>
          <cell r="I12">
            <v>4.230853380865415</v>
          </cell>
          <cell r="J12">
            <v>-16947692.22</v>
          </cell>
          <cell r="K12">
            <v>109.85140067318208</v>
          </cell>
          <cell r="L12">
            <v>23670009.949999988</v>
          </cell>
        </row>
        <row r="13">
          <cell r="B13">
            <v>297912086</v>
          </cell>
          <cell r="D13">
            <v>25331846</v>
          </cell>
          <cell r="G13">
            <v>391327618.19</v>
          </cell>
          <cell r="H13">
            <v>1558673.0799999833</v>
          </cell>
          <cell r="I13">
            <v>6.153018141670304</v>
          </cell>
          <cell r="J13">
            <v>-23773172.920000017</v>
          </cell>
          <cell r="K13">
            <v>131.35674468406765</v>
          </cell>
          <cell r="L13">
            <v>93415532.19</v>
          </cell>
        </row>
        <row r="14">
          <cell r="B14">
            <v>339815000</v>
          </cell>
          <cell r="D14">
            <v>28034000</v>
          </cell>
          <cell r="G14">
            <v>316160168.7</v>
          </cell>
          <cell r="H14">
            <v>570777.5</v>
          </cell>
          <cell r="I14">
            <v>2.036018762930727</v>
          </cell>
          <cell r="J14">
            <v>-27463222.5</v>
          </cell>
          <cell r="K14">
            <v>93.03890902402777</v>
          </cell>
          <cell r="L14">
            <v>-23654831.300000012</v>
          </cell>
        </row>
        <row r="15">
          <cell r="B15">
            <v>47113518</v>
          </cell>
          <cell r="D15">
            <v>3242300</v>
          </cell>
          <cell r="G15">
            <v>46845336.02</v>
          </cell>
          <cell r="H15">
            <v>86629.63000000268</v>
          </cell>
          <cell r="I15">
            <v>2.671857323505002</v>
          </cell>
          <cell r="J15">
            <v>-3155670.3699999973</v>
          </cell>
          <cell r="K15">
            <v>99.43077487866645</v>
          </cell>
          <cell r="L15">
            <v>-268181.9799999967</v>
          </cell>
        </row>
        <row r="16">
          <cell r="B16">
            <v>35206835</v>
          </cell>
          <cell r="D16">
            <v>2812133</v>
          </cell>
          <cell r="G16">
            <v>47921791.54</v>
          </cell>
          <cell r="H16">
            <v>208157.88000000268</v>
          </cell>
          <cell r="I16">
            <v>7.402134963033494</v>
          </cell>
          <cell r="J16">
            <v>-2603975.1199999973</v>
          </cell>
          <cell r="K16">
            <v>136.115022949379</v>
          </cell>
          <cell r="L16">
            <v>12714956.54</v>
          </cell>
        </row>
        <row r="17">
          <cell r="B17">
            <v>158762956</v>
          </cell>
          <cell r="D17">
            <v>9957362</v>
          </cell>
          <cell r="G17">
            <v>177258985.76</v>
          </cell>
          <cell r="H17">
            <v>443889.0499999821</v>
          </cell>
          <cell r="I17">
            <v>4.457898085858304</v>
          </cell>
          <cell r="J17">
            <v>-9513472.950000018</v>
          </cell>
          <cell r="K17">
            <v>111.65009157425867</v>
          </cell>
          <cell r="L17">
            <v>18496029.75999999</v>
          </cell>
        </row>
        <row r="18">
          <cell r="B18">
            <v>18704556</v>
          </cell>
          <cell r="D18">
            <v>1852775</v>
          </cell>
          <cell r="G18">
            <v>20201542.31</v>
          </cell>
          <cell r="H18">
            <v>12756.869999997318</v>
          </cell>
          <cell r="I18">
            <v>0.6885277489170201</v>
          </cell>
          <cell r="J18">
            <v>-1840018.1300000027</v>
          </cell>
          <cell r="K18">
            <v>108.00332448415242</v>
          </cell>
          <cell r="L18">
            <v>1496986.3099999987</v>
          </cell>
        </row>
        <row r="19">
          <cell r="B19">
            <v>14278927</v>
          </cell>
          <cell r="D19">
            <v>773391</v>
          </cell>
          <cell r="G19">
            <v>18006202.04</v>
          </cell>
          <cell r="H19">
            <v>38456.52999999747</v>
          </cell>
          <cell r="I19">
            <v>4.972456364244924</v>
          </cell>
          <cell r="J19">
            <v>-734934.4700000025</v>
          </cell>
          <cell r="K19">
            <v>126.10332723180109</v>
          </cell>
          <cell r="L19">
            <v>3727275.039999999</v>
          </cell>
        </row>
        <row r="20">
          <cell r="B20">
            <v>88306769</v>
          </cell>
          <cell r="D20">
            <v>6625061</v>
          </cell>
          <cell r="G20">
            <v>95552178.96</v>
          </cell>
          <cell r="H20">
            <v>307498.9399999976</v>
          </cell>
          <cell r="I20">
            <v>4.641450697585993</v>
          </cell>
          <cell r="J20">
            <v>-6317562.060000002</v>
          </cell>
          <cell r="K20">
            <v>108.20481831919362</v>
          </cell>
          <cell r="L20">
            <v>7245409.959999993</v>
          </cell>
        </row>
        <row r="21">
          <cell r="B21">
            <v>63134830</v>
          </cell>
          <cell r="D21">
            <v>4152765</v>
          </cell>
          <cell r="G21">
            <v>74839935.37</v>
          </cell>
          <cell r="H21">
            <v>308508.3100000024</v>
          </cell>
          <cell r="I21">
            <v>7.428985507246434</v>
          </cell>
          <cell r="J21">
            <v>-3844256.6899999976</v>
          </cell>
          <cell r="K21">
            <v>118.53985410271954</v>
          </cell>
          <cell r="L21">
            <v>11705105.370000005</v>
          </cell>
        </row>
        <row r="22">
          <cell r="B22">
            <v>89439608</v>
          </cell>
          <cell r="D22">
            <v>4562949</v>
          </cell>
          <cell r="G22">
            <v>104011868.59</v>
          </cell>
          <cell r="H22">
            <v>101036.8900000006</v>
          </cell>
          <cell r="I22">
            <v>2.2142892677520742</v>
          </cell>
          <cell r="J22">
            <v>-4461912.109999999</v>
          </cell>
          <cell r="K22">
            <v>116.29284934925028</v>
          </cell>
          <cell r="L22">
            <v>14572260.590000004</v>
          </cell>
        </row>
        <row r="23">
          <cell r="B23">
            <v>47628065</v>
          </cell>
          <cell r="D23">
            <v>3955440</v>
          </cell>
          <cell r="G23">
            <v>50602989.68</v>
          </cell>
          <cell r="H23">
            <v>132996.6400000006</v>
          </cell>
          <cell r="I23">
            <v>3.3623728333636866</v>
          </cell>
          <cell r="J23">
            <v>-3822443.3599999994</v>
          </cell>
          <cell r="K23">
            <v>106.2461590240964</v>
          </cell>
          <cell r="L23">
            <v>2974924.6799999997</v>
          </cell>
        </row>
        <row r="24">
          <cell r="B24">
            <v>22244290</v>
          </cell>
          <cell r="D24">
            <v>2059344</v>
          </cell>
          <cell r="G24">
            <v>30530911.42</v>
          </cell>
          <cell r="H24">
            <v>140602.31000000238</v>
          </cell>
          <cell r="I24">
            <v>6.827529057797162</v>
          </cell>
          <cell r="J24">
            <v>-1918741.6899999976</v>
          </cell>
          <cell r="K24">
            <v>137.25280249448286</v>
          </cell>
          <cell r="L24">
            <v>8286621.420000002</v>
          </cell>
        </row>
        <row r="25">
          <cell r="B25">
            <v>72466267</v>
          </cell>
          <cell r="D25">
            <v>2488617</v>
          </cell>
          <cell r="G25">
            <v>111693795.92</v>
          </cell>
          <cell r="H25">
            <v>249804.29999999702</v>
          </cell>
          <cell r="I25">
            <v>10.037876459093425</v>
          </cell>
          <cell r="J25">
            <v>-2238812.700000003</v>
          </cell>
          <cell r="K25">
            <v>154.1321231849848</v>
          </cell>
          <cell r="L25">
            <v>39227528.92</v>
          </cell>
        </row>
        <row r="26">
          <cell r="B26">
            <v>49844694</v>
          </cell>
          <cell r="D26">
            <v>2610521</v>
          </cell>
          <cell r="G26">
            <v>52212735.79</v>
          </cell>
          <cell r="H26">
            <v>134149.0700000003</v>
          </cell>
          <cell r="I26">
            <v>5.138785322929802</v>
          </cell>
          <cell r="J26">
            <v>-2476371.9299999997</v>
          </cell>
          <cell r="K26">
            <v>104.75084025994823</v>
          </cell>
          <cell r="L26">
            <v>2368041.789999999</v>
          </cell>
        </row>
        <row r="27">
          <cell r="B27">
            <v>32029274</v>
          </cell>
          <cell r="D27">
            <v>1984359</v>
          </cell>
          <cell r="G27">
            <v>39381668.33</v>
          </cell>
          <cell r="H27">
            <v>507847.4099999964</v>
          </cell>
          <cell r="I27">
            <v>25.59251677745793</v>
          </cell>
          <cell r="J27">
            <v>-1476511.5900000036</v>
          </cell>
          <cell r="K27">
            <v>122.95523254757505</v>
          </cell>
          <cell r="L27">
            <v>7352394.329999998</v>
          </cell>
        </row>
        <row r="28">
          <cell r="B28">
            <v>62273315</v>
          </cell>
          <cell r="D28">
            <v>3265689</v>
          </cell>
          <cell r="G28">
            <v>67205711.23</v>
          </cell>
          <cell r="H28">
            <v>287187.3400000036</v>
          </cell>
          <cell r="I28">
            <v>8.794081126525018</v>
          </cell>
          <cell r="J28">
            <v>-2978501.6599999964</v>
          </cell>
          <cell r="K28">
            <v>107.92056152783903</v>
          </cell>
          <cell r="L28">
            <v>4932396.230000004</v>
          </cell>
        </row>
        <row r="29">
          <cell r="B29">
            <v>96633733</v>
          </cell>
          <cell r="D29">
            <v>5679901</v>
          </cell>
          <cell r="G29">
            <v>110313088.2</v>
          </cell>
          <cell r="H29">
            <v>181895.46000000834</v>
          </cell>
          <cell r="I29">
            <v>3.2024406763429214</v>
          </cell>
          <cell r="J29">
            <v>-5498005.539999992</v>
          </cell>
          <cell r="K29">
            <v>114.15587991410825</v>
          </cell>
          <cell r="L29">
            <v>13679355.200000003</v>
          </cell>
        </row>
        <row r="30">
          <cell r="B30">
            <v>45916113</v>
          </cell>
          <cell r="D30">
            <v>2535163</v>
          </cell>
          <cell r="G30">
            <v>55862745.75</v>
          </cell>
          <cell r="H30">
            <v>175090.4699999988</v>
          </cell>
          <cell r="I30">
            <v>6.9064778083302265</v>
          </cell>
          <cell r="J30">
            <v>-2360072.530000001</v>
          </cell>
          <cell r="K30">
            <v>121.66261928573962</v>
          </cell>
          <cell r="L30">
            <v>9946632.75</v>
          </cell>
        </row>
        <row r="31">
          <cell r="B31">
            <v>54759446</v>
          </cell>
          <cell r="D31">
            <v>2443734</v>
          </cell>
          <cell r="G31">
            <v>60191236.6</v>
          </cell>
          <cell r="H31">
            <v>402710.9699999988</v>
          </cell>
          <cell r="I31">
            <v>16.47932917412447</v>
          </cell>
          <cell r="J31">
            <v>-2041023.0300000012</v>
          </cell>
          <cell r="K31">
            <v>109.91936733618526</v>
          </cell>
          <cell r="L31">
            <v>5431790.6000000015</v>
          </cell>
        </row>
        <row r="32">
          <cell r="B32">
            <v>19780471</v>
          </cell>
          <cell r="D32">
            <v>1234073</v>
          </cell>
          <cell r="G32">
            <v>25488318.66</v>
          </cell>
          <cell r="H32">
            <v>37083.53000000119</v>
          </cell>
          <cell r="I32">
            <v>3.0049705325374747</v>
          </cell>
          <cell r="J32">
            <v>-1196989.4699999988</v>
          </cell>
          <cell r="K32">
            <v>128.85597446087104</v>
          </cell>
          <cell r="L32">
            <v>5707847.66</v>
          </cell>
        </row>
        <row r="33">
          <cell r="B33">
            <v>40750349</v>
          </cell>
          <cell r="D33">
            <v>2284047</v>
          </cell>
          <cell r="G33">
            <v>47835684.98</v>
          </cell>
          <cell r="H33">
            <v>127662.20999999344</v>
          </cell>
          <cell r="I33">
            <v>5.58929873159324</v>
          </cell>
          <cell r="J33">
            <v>-2156384.7900000066</v>
          </cell>
          <cell r="K33">
            <v>117.38717864723071</v>
          </cell>
          <cell r="L33">
            <v>7085335.979999997</v>
          </cell>
        </row>
        <row r="34">
          <cell r="B34">
            <v>33977819</v>
          </cell>
          <cell r="D34">
            <v>2605303</v>
          </cell>
          <cell r="G34">
            <v>40980378.34</v>
          </cell>
          <cell r="H34">
            <v>639754.4900000021</v>
          </cell>
          <cell r="I34">
            <v>24.555857418503802</v>
          </cell>
          <cell r="J34">
            <v>-1965548.509999998</v>
          </cell>
          <cell r="K34">
            <v>120.60920784821417</v>
          </cell>
          <cell r="L34">
            <v>7002559.340000004</v>
          </cell>
        </row>
        <row r="35">
          <cell r="B35">
            <v>75047622</v>
          </cell>
          <cell r="D35">
            <v>4175128</v>
          </cell>
          <cell r="G35">
            <v>98317827.54</v>
          </cell>
          <cell r="H35">
            <v>191066.16000001132</v>
          </cell>
          <cell r="I35">
            <v>4.5762946668943165</v>
          </cell>
          <cell r="J35">
            <v>-3984061.8399999887</v>
          </cell>
          <cell r="K35">
            <v>131.00725235504464</v>
          </cell>
          <cell r="L35">
            <v>23270205.540000007</v>
          </cell>
        </row>
        <row r="36">
          <cell r="B36">
            <v>8020900</v>
          </cell>
          <cell r="D36">
            <v>520559</v>
          </cell>
          <cell r="G36">
            <v>11340290.77</v>
          </cell>
          <cell r="H36">
            <v>27723.359999999404</v>
          </cell>
          <cell r="I36">
            <v>5.325690267577624</v>
          </cell>
          <cell r="J36">
            <v>-492835.6400000006</v>
          </cell>
          <cell r="K36">
            <v>141.3842682242641</v>
          </cell>
          <cell r="L36">
            <v>3319390.7699999996</v>
          </cell>
        </row>
        <row r="37">
          <cell r="B37">
            <v>21684355</v>
          </cell>
          <cell r="D37">
            <v>913323</v>
          </cell>
          <cell r="G37">
            <v>26334231.34</v>
          </cell>
          <cell r="H37">
            <v>99856.98000000045</v>
          </cell>
          <cell r="I37">
            <v>10.933369684109612</v>
          </cell>
          <cell r="J37">
            <v>-813466.0199999996</v>
          </cell>
          <cell r="K37">
            <v>121.44346161091717</v>
          </cell>
          <cell r="L37">
            <v>4649876.34</v>
          </cell>
        </row>
        <row r="38">
          <cell r="B38">
            <v>14854045</v>
          </cell>
          <cell r="D38">
            <v>815773</v>
          </cell>
          <cell r="G38">
            <v>14960107.28</v>
          </cell>
          <cell r="H38">
            <v>194739.9299999997</v>
          </cell>
          <cell r="I38">
            <v>23.871828314984647</v>
          </cell>
          <cell r="J38">
            <v>-621033.0700000003</v>
          </cell>
          <cell r="K38">
            <v>100.71402961280917</v>
          </cell>
          <cell r="L38">
            <v>106062.27999999933</v>
          </cell>
        </row>
        <row r="39">
          <cell r="B39">
            <v>8488335</v>
          </cell>
          <cell r="D39">
            <v>372588</v>
          </cell>
          <cell r="G39">
            <v>10813162.42</v>
          </cell>
          <cell r="H39">
            <v>45635.58999999985</v>
          </cell>
          <cell r="I39">
            <v>12.248271549271541</v>
          </cell>
          <cell r="J39">
            <v>-326952.41000000015</v>
          </cell>
          <cell r="K39">
            <v>127.38849750863979</v>
          </cell>
          <cell r="L39">
            <v>2324827.42</v>
          </cell>
        </row>
        <row r="40">
          <cell r="B40">
            <v>7830362</v>
          </cell>
          <cell r="D40">
            <v>709366</v>
          </cell>
          <cell r="G40">
            <v>11851959.87</v>
          </cell>
          <cell r="H40">
            <v>13814.939999999478</v>
          </cell>
          <cell r="I40">
            <v>1.9475052370707755</v>
          </cell>
          <cell r="J40">
            <v>-695551.0600000005</v>
          </cell>
          <cell r="K40">
            <v>151.35902873966745</v>
          </cell>
          <cell r="L40">
            <v>4021597.869999999</v>
          </cell>
        </row>
        <row r="41">
          <cell r="B41">
            <v>12190270</v>
          </cell>
          <cell r="D41">
            <v>1003037</v>
          </cell>
          <cell r="G41">
            <v>11752300.04</v>
          </cell>
          <cell r="H41">
            <v>11213.019999999553</v>
          </cell>
          <cell r="I41">
            <v>1.1179069166939557</v>
          </cell>
          <cell r="J41">
            <v>-991823.9800000004</v>
          </cell>
          <cell r="K41">
            <v>96.40721690331715</v>
          </cell>
          <cell r="L41">
            <v>-437969.9600000009</v>
          </cell>
        </row>
        <row r="42">
          <cell r="B42">
            <v>6767813961</v>
          </cell>
          <cell r="D42">
            <v>510623311</v>
          </cell>
          <cell r="G42">
            <v>7002699800.11</v>
          </cell>
          <cell r="H42">
            <v>25242383.429999705</v>
          </cell>
          <cell r="I42">
            <v>4.943445174989222</v>
          </cell>
          <cell r="J42">
            <v>-481439265.3900002</v>
          </cell>
          <cell r="K42">
            <v>103.47063084865431</v>
          </cell>
          <cell r="L42">
            <v>234885839.10999966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02.12.2016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02.12.2016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1263178648</v>
      </c>
      <c r="C10" s="32">
        <f>'[1]вспомогат'!D10</f>
        <v>84276363</v>
      </c>
      <c r="D10" s="32">
        <f>'[1]вспомогат'!G10</f>
        <v>1406492513.53</v>
      </c>
      <c r="E10" s="32">
        <f>'[1]вспомогат'!H10</f>
        <v>3301215.4900000095</v>
      </c>
      <c r="F10" s="33">
        <f>'[1]вспомогат'!I10</f>
        <v>3.91713093978677</v>
      </c>
      <c r="G10" s="34">
        <f>'[1]вспомогат'!J10</f>
        <v>-80975147.50999999</v>
      </c>
      <c r="H10" s="35">
        <f>'[1]вспомогат'!K10</f>
        <v>111.34549461843024</v>
      </c>
      <c r="I10" s="36">
        <f>'[1]вспомогат'!L10</f>
        <v>143313865.52999997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3162472001.99</v>
      </c>
      <c r="E12" s="37">
        <f>'[1]вспомогат'!H11</f>
        <v>13955240.299999714</v>
      </c>
      <c r="F12" s="38">
        <f>'[1]вспомогат'!I11</f>
        <v>4.990252208117187</v>
      </c>
      <c r="G12" s="34">
        <f>'[1]вспомогат'!J11</f>
        <v>-265694759.7000003</v>
      </c>
      <c r="H12" s="35">
        <f>'[1]вспомогат'!K11</f>
        <v>93.41860477864394</v>
      </c>
      <c r="I12" s="36">
        <f>'[1]вспомогат'!L11</f>
        <v>-222797998.01000023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263940512.95</v>
      </c>
      <c r="E13" s="37">
        <f>'[1]вспомогат'!H12</f>
        <v>748708.7800000012</v>
      </c>
      <c r="F13" s="38">
        <f>'[1]вспомогат'!I12</f>
        <v>4.230853380865415</v>
      </c>
      <c r="G13" s="34">
        <f>'[1]вспомогат'!J12</f>
        <v>-16947692.22</v>
      </c>
      <c r="H13" s="35">
        <f>'[1]вспомогат'!K12</f>
        <v>109.85140067318208</v>
      </c>
      <c r="I13" s="36">
        <f>'[1]вспомогат'!L12</f>
        <v>23670009.949999988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391327618.19</v>
      </c>
      <c r="E14" s="37">
        <f>'[1]вспомогат'!H13</f>
        <v>1558673.0799999833</v>
      </c>
      <c r="F14" s="38">
        <f>'[1]вспомогат'!I13</f>
        <v>6.153018141670304</v>
      </c>
      <c r="G14" s="34">
        <f>'[1]вспомогат'!J13</f>
        <v>-23773172.920000017</v>
      </c>
      <c r="H14" s="35">
        <f>'[1]вспомогат'!K13</f>
        <v>131.35674468406765</v>
      </c>
      <c r="I14" s="36">
        <f>'[1]вспомогат'!L13</f>
        <v>93415532.19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316160168.7</v>
      </c>
      <c r="E15" s="37">
        <f>'[1]вспомогат'!H14</f>
        <v>570777.5</v>
      </c>
      <c r="F15" s="38">
        <f>'[1]вспомогат'!I14</f>
        <v>2.036018762930727</v>
      </c>
      <c r="G15" s="34">
        <f>'[1]вспомогат'!J14</f>
        <v>-27463222.5</v>
      </c>
      <c r="H15" s="35">
        <f>'[1]вспомогат'!K14</f>
        <v>93.03890902402777</v>
      </c>
      <c r="I15" s="36">
        <f>'[1]вспомогат'!L14</f>
        <v>-23654831.300000012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46845336.02</v>
      </c>
      <c r="E16" s="37">
        <f>'[1]вспомогат'!H15</f>
        <v>86629.63000000268</v>
      </c>
      <c r="F16" s="38">
        <f>'[1]вспомогат'!I15</f>
        <v>2.671857323505002</v>
      </c>
      <c r="G16" s="34">
        <f>'[1]вспомогат'!J15</f>
        <v>-3155670.3699999973</v>
      </c>
      <c r="H16" s="35">
        <f>'[1]вспомогат'!K15</f>
        <v>99.43077487866645</v>
      </c>
      <c r="I16" s="36">
        <f>'[1]вспомогат'!L15</f>
        <v>-268181.9799999967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4180745637.8499994</v>
      </c>
      <c r="E17" s="40">
        <f>SUM(E12:E16)</f>
        <v>16920029.2899997</v>
      </c>
      <c r="F17" s="41">
        <f>E17/C17*100</f>
        <v>4.780283071204535</v>
      </c>
      <c r="G17" s="40">
        <f>SUM(G12:G16)</f>
        <v>-337034517.71000034</v>
      </c>
      <c r="H17" s="42">
        <f>D17/B17*100</f>
        <v>96.99248242946605</v>
      </c>
      <c r="I17" s="40">
        <f>SUM(I12:I16)</f>
        <v>-129635469.15000024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47921791.54</v>
      </c>
      <c r="E18" s="44">
        <f>'[1]вспомогат'!H16</f>
        <v>208157.88000000268</v>
      </c>
      <c r="F18" s="45">
        <f>'[1]вспомогат'!I16</f>
        <v>7.402134963033494</v>
      </c>
      <c r="G18" s="46">
        <f>'[1]вспомогат'!J16</f>
        <v>-2603975.1199999973</v>
      </c>
      <c r="H18" s="47">
        <f>'[1]вспомогат'!K16</f>
        <v>136.115022949379</v>
      </c>
      <c r="I18" s="48">
        <f>'[1]вспомогат'!L16</f>
        <v>12714956.54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177258985.76</v>
      </c>
      <c r="E19" s="37">
        <f>'[1]вспомогат'!H17</f>
        <v>443889.0499999821</v>
      </c>
      <c r="F19" s="38">
        <f>'[1]вспомогат'!I17</f>
        <v>4.457898085858304</v>
      </c>
      <c r="G19" s="34">
        <f>'[1]вспомогат'!J17</f>
        <v>-9513472.950000018</v>
      </c>
      <c r="H19" s="35">
        <f>'[1]вспомогат'!K17</f>
        <v>111.65009157425867</v>
      </c>
      <c r="I19" s="36">
        <f>'[1]вспомогат'!L17</f>
        <v>18496029.75999999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20201542.31</v>
      </c>
      <c r="E20" s="37">
        <f>'[1]вспомогат'!H18</f>
        <v>12756.869999997318</v>
      </c>
      <c r="F20" s="38">
        <f>'[1]вспомогат'!I18</f>
        <v>0.6885277489170201</v>
      </c>
      <c r="G20" s="34">
        <f>'[1]вспомогат'!J18</f>
        <v>-1840018.1300000027</v>
      </c>
      <c r="H20" s="35">
        <f>'[1]вспомогат'!K18</f>
        <v>108.00332448415242</v>
      </c>
      <c r="I20" s="36">
        <f>'[1]вспомогат'!L18</f>
        <v>1496986.3099999987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18006202.04</v>
      </c>
      <c r="E21" s="37">
        <f>'[1]вспомогат'!H19</f>
        <v>38456.52999999747</v>
      </c>
      <c r="F21" s="38">
        <f>'[1]вспомогат'!I19</f>
        <v>4.972456364244924</v>
      </c>
      <c r="G21" s="34">
        <f>'[1]вспомогат'!J19</f>
        <v>-734934.4700000025</v>
      </c>
      <c r="H21" s="35">
        <f>'[1]вспомогат'!K19</f>
        <v>126.10332723180109</v>
      </c>
      <c r="I21" s="36">
        <f>'[1]вспомогат'!L19</f>
        <v>3727275.039999999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95552178.96</v>
      </c>
      <c r="E22" s="37">
        <f>'[1]вспомогат'!H20</f>
        <v>307498.9399999976</v>
      </c>
      <c r="F22" s="38">
        <f>'[1]вспомогат'!I20</f>
        <v>4.641450697585993</v>
      </c>
      <c r="G22" s="34">
        <f>'[1]вспомогат'!J20</f>
        <v>-6317562.060000002</v>
      </c>
      <c r="H22" s="35">
        <f>'[1]вспомогат'!K20</f>
        <v>108.20481831919362</v>
      </c>
      <c r="I22" s="36">
        <f>'[1]вспомогат'!L20</f>
        <v>7245409.959999993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74839935.37</v>
      </c>
      <c r="E23" s="37">
        <f>'[1]вспомогат'!H21</f>
        <v>308508.3100000024</v>
      </c>
      <c r="F23" s="38">
        <f>'[1]вспомогат'!I21</f>
        <v>7.428985507246434</v>
      </c>
      <c r="G23" s="34">
        <f>'[1]вспомогат'!J21</f>
        <v>-3844256.6899999976</v>
      </c>
      <c r="H23" s="35">
        <f>'[1]вспомогат'!K21</f>
        <v>118.53985410271954</v>
      </c>
      <c r="I23" s="36">
        <f>'[1]вспомогат'!L21</f>
        <v>11705105.370000005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104011868.59</v>
      </c>
      <c r="E24" s="37">
        <f>'[1]вспомогат'!H22</f>
        <v>101036.8900000006</v>
      </c>
      <c r="F24" s="38">
        <f>'[1]вспомогат'!I22</f>
        <v>2.2142892677520742</v>
      </c>
      <c r="G24" s="34">
        <f>'[1]вспомогат'!J22</f>
        <v>-4461912.109999999</v>
      </c>
      <c r="H24" s="35">
        <f>'[1]вспомогат'!K22</f>
        <v>116.29284934925028</v>
      </c>
      <c r="I24" s="36">
        <f>'[1]вспомогат'!L22</f>
        <v>14572260.590000004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50602989.68</v>
      </c>
      <c r="E25" s="37">
        <f>'[1]вспомогат'!H23</f>
        <v>132996.6400000006</v>
      </c>
      <c r="F25" s="38">
        <f>'[1]вспомогат'!I23</f>
        <v>3.3623728333636866</v>
      </c>
      <c r="G25" s="34">
        <f>'[1]вспомогат'!J23</f>
        <v>-3822443.3599999994</v>
      </c>
      <c r="H25" s="35">
        <f>'[1]вспомогат'!K23</f>
        <v>106.2461590240964</v>
      </c>
      <c r="I25" s="36">
        <f>'[1]вспомогат'!L23</f>
        <v>2974924.6799999997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30530911.42</v>
      </c>
      <c r="E26" s="37">
        <f>'[1]вспомогат'!H24</f>
        <v>140602.31000000238</v>
      </c>
      <c r="F26" s="38">
        <f>'[1]вспомогат'!I24</f>
        <v>6.827529057797162</v>
      </c>
      <c r="G26" s="34">
        <f>'[1]вспомогат'!J24</f>
        <v>-1918741.6899999976</v>
      </c>
      <c r="H26" s="35">
        <f>'[1]вспомогат'!K24</f>
        <v>137.25280249448286</v>
      </c>
      <c r="I26" s="36">
        <f>'[1]вспомогат'!L24</f>
        <v>8286621.420000002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111693795.92</v>
      </c>
      <c r="E27" s="37">
        <f>'[1]вспомогат'!H25</f>
        <v>249804.29999999702</v>
      </c>
      <c r="F27" s="38">
        <f>'[1]вспомогат'!I25</f>
        <v>10.037876459093425</v>
      </c>
      <c r="G27" s="34">
        <f>'[1]вспомогат'!J25</f>
        <v>-2238812.700000003</v>
      </c>
      <c r="H27" s="35">
        <f>'[1]вспомогат'!K25</f>
        <v>154.1321231849848</v>
      </c>
      <c r="I27" s="36">
        <f>'[1]вспомогат'!L25</f>
        <v>39227528.92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52212735.79</v>
      </c>
      <c r="E28" s="37">
        <f>'[1]вспомогат'!H26</f>
        <v>134149.0700000003</v>
      </c>
      <c r="F28" s="38">
        <f>'[1]вспомогат'!I26</f>
        <v>5.138785322929802</v>
      </c>
      <c r="G28" s="34">
        <f>'[1]вспомогат'!J26</f>
        <v>-2476371.9299999997</v>
      </c>
      <c r="H28" s="35">
        <f>'[1]вспомогат'!K26</f>
        <v>104.75084025994823</v>
      </c>
      <c r="I28" s="36">
        <f>'[1]вспомогат'!L26</f>
        <v>2368041.789999999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39381668.33</v>
      </c>
      <c r="E29" s="37">
        <f>'[1]вспомогат'!H27</f>
        <v>507847.4099999964</v>
      </c>
      <c r="F29" s="38">
        <f>'[1]вспомогат'!I27</f>
        <v>25.59251677745793</v>
      </c>
      <c r="G29" s="34">
        <f>'[1]вспомогат'!J27</f>
        <v>-1476511.5900000036</v>
      </c>
      <c r="H29" s="35">
        <f>'[1]вспомогат'!K27</f>
        <v>122.95523254757505</v>
      </c>
      <c r="I29" s="36">
        <f>'[1]вспомогат'!L27</f>
        <v>7352394.329999998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67205711.23</v>
      </c>
      <c r="E30" s="37">
        <f>'[1]вспомогат'!H28</f>
        <v>287187.3400000036</v>
      </c>
      <c r="F30" s="38">
        <f>'[1]вспомогат'!I28</f>
        <v>8.794081126525018</v>
      </c>
      <c r="G30" s="34">
        <f>'[1]вспомогат'!J28</f>
        <v>-2978501.6599999964</v>
      </c>
      <c r="H30" s="35">
        <f>'[1]вспомогат'!K28</f>
        <v>107.92056152783903</v>
      </c>
      <c r="I30" s="36">
        <f>'[1]вспомогат'!L28</f>
        <v>4932396.230000004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110313088.2</v>
      </c>
      <c r="E31" s="37">
        <f>'[1]вспомогат'!H29</f>
        <v>181895.46000000834</v>
      </c>
      <c r="F31" s="38">
        <f>'[1]вспомогат'!I29</f>
        <v>3.2024406763429214</v>
      </c>
      <c r="G31" s="34">
        <f>'[1]вспомогат'!J29</f>
        <v>-5498005.539999992</v>
      </c>
      <c r="H31" s="35">
        <f>'[1]вспомогат'!K29</f>
        <v>114.15587991410825</v>
      </c>
      <c r="I31" s="36">
        <f>'[1]вспомогат'!L29</f>
        <v>13679355.200000003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55862745.75</v>
      </c>
      <c r="E32" s="37">
        <f>'[1]вспомогат'!H30</f>
        <v>175090.4699999988</v>
      </c>
      <c r="F32" s="38">
        <f>'[1]вспомогат'!I30</f>
        <v>6.9064778083302265</v>
      </c>
      <c r="G32" s="34">
        <f>'[1]вспомогат'!J30</f>
        <v>-2360072.530000001</v>
      </c>
      <c r="H32" s="35">
        <f>'[1]вспомогат'!K30</f>
        <v>121.66261928573962</v>
      </c>
      <c r="I32" s="36">
        <f>'[1]вспомогат'!L30</f>
        <v>9946632.75</v>
      </c>
    </row>
    <row r="33" spans="1:9" ht="12.75">
      <c r="A33" s="31" t="s">
        <v>35</v>
      </c>
      <c r="B33" s="32">
        <f>'[1]вспомогат'!B31</f>
        <v>54759446</v>
      </c>
      <c r="C33" s="37">
        <f>'[1]вспомогат'!D31</f>
        <v>2443734</v>
      </c>
      <c r="D33" s="32">
        <f>'[1]вспомогат'!G31</f>
        <v>60191236.6</v>
      </c>
      <c r="E33" s="37">
        <f>'[1]вспомогат'!H31</f>
        <v>402710.9699999988</v>
      </c>
      <c r="F33" s="38">
        <f>'[1]вспомогат'!I31</f>
        <v>16.47932917412447</v>
      </c>
      <c r="G33" s="34">
        <f>'[1]вспомогат'!J31</f>
        <v>-2041023.0300000012</v>
      </c>
      <c r="H33" s="35">
        <f>'[1]вспомогат'!K31</f>
        <v>109.91936733618526</v>
      </c>
      <c r="I33" s="36">
        <f>'[1]вспомогат'!L31</f>
        <v>5431790.6000000015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25488318.66</v>
      </c>
      <c r="E34" s="37">
        <f>'[1]вспомогат'!H32</f>
        <v>37083.53000000119</v>
      </c>
      <c r="F34" s="38">
        <f>'[1]вспомогат'!I32</f>
        <v>3.0049705325374747</v>
      </c>
      <c r="G34" s="34">
        <f>'[1]вспомогат'!J32</f>
        <v>-1196989.4699999988</v>
      </c>
      <c r="H34" s="35">
        <f>'[1]вспомогат'!K32</f>
        <v>128.85597446087104</v>
      </c>
      <c r="I34" s="36">
        <f>'[1]вспомогат'!L32</f>
        <v>5707847.66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47835684.98</v>
      </c>
      <c r="E35" s="37">
        <f>'[1]вспомогат'!H33</f>
        <v>127662.20999999344</v>
      </c>
      <c r="F35" s="38">
        <f>'[1]вспомогат'!I33</f>
        <v>5.58929873159324</v>
      </c>
      <c r="G35" s="34">
        <f>'[1]вспомогат'!J33</f>
        <v>-2156384.7900000066</v>
      </c>
      <c r="H35" s="35">
        <f>'[1]вспомогат'!K33</f>
        <v>117.38717864723071</v>
      </c>
      <c r="I35" s="36">
        <f>'[1]вспомогат'!L33</f>
        <v>7085335.979999997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40980378.34</v>
      </c>
      <c r="E36" s="37">
        <f>'[1]вспомогат'!H34</f>
        <v>639754.4900000021</v>
      </c>
      <c r="F36" s="38">
        <f>'[1]вспомогат'!I34</f>
        <v>24.555857418503802</v>
      </c>
      <c r="G36" s="34">
        <f>'[1]вспомогат'!J34</f>
        <v>-1965548.509999998</v>
      </c>
      <c r="H36" s="35">
        <f>'[1]вспомогат'!K34</f>
        <v>120.60920784821417</v>
      </c>
      <c r="I36" s="36">
        <f>'[1]вспомогат'!L34</f>
        <v>7002559.340000004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98317827.54</v>
      </c>
      <c r="E37" s="37">
        <f>'[1]вспомогат'!H35</f>
        <v>191066.16000001132</v>
      </c>
      <c r="F37" s="38">
        <f>'[1]вспомогат'!I35</f>
        <v>4.5762946668943165</v>
      </c>
      <c r="G37" s="34">
        <f>'[1]вспомогат'!J35</f>
        <v>-3984061.8399999887</v>
      </c>
      <c r="H37" s="35">
        <f>'[1]вспомогат'!K35</f>
        <v>131.00725235504464</v>
      </c>
      <c r="I37" s="36">
        <f>'[1]вспомогат'!L35</f>
        <v>23270205.540000007</v>
      </c>
    </row>
    <row r="38" spans="1:9" ht="18.75" customHeight="1">
      <c r="A38" s="50" t="s">
        <v>40</v>
      </c>
      <c r="B38" s="40">
        <f>SUM(B18:B37)</f>
        <v>1121185939</v>
      </c>
      <c r="C38" s="40">
        <f>SUM(C18:C37)</f>
        <v>68057755</v>
      </c>
      <c r="D38" s="40">
        <f>SUM(D18:D37)</f>
        <v>1328409597.0099998</v>
      </c>
      <c r="E38" s="40">
        <f>SUM(E18:E37)</f>
        <v>4628154.8299999945</v>
      </c>
      <c r="F38" s="41">
        <f>E38/C38*100</f>
        <v>6.800334260217655</v>
      </c>
      <c r="G38" s="40">
        <f>SUM(G18:G37)</f>
        <v>-63429600.17</v>
      </c>
      <c r="H38" s="42">
        <f>D38/B38*100</f>
        <v>118.48254163754721</v>
      </c>
      <c r="I38" s="40">
        <f>SUM(I18:I37)</f>
        <v>207223658.01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11340290.77</v>
      </c>
      <c r="E39" s="37">
        <f>'[1]вспомогат'!H36</f>
        <v>27723.359999999404</v>
      </c>
      <c r="F39" s="38">
        <f>'[1]вспомогат'!I36</f>
        <v>5.325690267577624</v>
      </c>
      <c r="G39" s="34">
        <f>'[1]вспомогат'!J36</f>
        <v>-492835.6400000006</v>
      </c>
      <c r="H39" s="35">
        <f>'[1]вспомогат'!K36</f>
        <v>141.3842682242641</v>
      </c>
      <c r="I39" s="36">
        <f>'[1]вспомогат'!L36</f>
        <v>3319390.7699999996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26334231.34</v>
      </c>
      <c r="E40" s="37">
        <f>'[1]вспомогат'!H37</f>
        <v>99856.98000000045</v>
      </c>
      <c r="F40" s="38">
        <f>'[1]вспомогат'!I37</f>
        <v>10.933369684109612</v>
      </c>
      <c r="G40" s="34">
        <f>'[1]вспомогат'!J37</f>
        <v>-813466.0199999996</v>
      </c>
      <c r="H40" s="35">
        <f>'[1]вспомогат'!K37</f>
        <v>121.44346161091717</v>
      </c>
      <c r="I40" s="36">
        <f>'[1]вспомогат'!L37</f>
        <v>4649876.34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14960107.28</v>
      </c>
      <c r="E41" s="37">
        <f>'[1]вспомогат'!H38</f>
        <v>194739.9299999997</v>
      </c>
      <c r="F41" s="38">
        <f>'[1]вспомогат'!I38</f>
        <v>23.871828314984647</v>
      </c>
      <c r="G41" s="34">
        <f>'[1]вспомогат'!J38</f>
        <v>-621033.0700000003</v>
      </c>
      <c r="H41" s="35">
        <f>'[1]вспомогат'!K38</f>
        <v>100.71402961280917</v>
      </c>
      <c r="I41" s="36">
        <f>'[1]вспомогат'!L38</f>
        <v>106062.27999999933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10813162.42</v>
      </c>
      <c r="E42" s="37">
        <f>'[1]вспомогат'!H39</f>
        <v>45635.58999999985</v>
      </c>
      <c r="F42" s="38">
        <f>'[1]вспомогат'!I39</f>
        <v>12.248271549271541</v>
      </c>
      <c r="G42" s="34">
        <f>'[1]вспомогат'!J39</f>
        <v>-326952.41000000015</v>
      </c>
      <c r="H42" s="35">
        <f>'[1]вспомогат'!K39</f>
        <v>127.38849750863979</v>
      </c>
      <c r="I42" s="36">
        <f>'[1]вспомогат'!L39</f>
        <v>2324827.42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11851959.87</v>
      </c>
      <c r="E43" s="37">
        <f>'[1]вспомогат'!H40</f>
        <v>13814.939999999478</v>
      </c>
      <c r="F43" s="38">
        <f>'[1]вспомогат'!I40</f>
        <v>1.9475052370707755</v>
      </c>
      <c r="G43" s="34">
        <f>'[1]вспомогат'!J40</f>
        <v>-695551.0600000005</v>
      </c>
      <c r="H43" s="35">
        <f>'[1]вспомогат'!K40</f>
        <v>151.35902873966745</v>
      </c>
      <c r="I43" s="36">
        <f>'[1]вспомогат'!L40</f>
        <v>4021597.869999999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11752300.04</v>
      </c>
      <c r="E44" s="37">
        <f>'[1]вспомогат'!H41</f>
        <v>11213.019999999553</v>
      </c>
      <c r="F44" s="38">
        <f>'[1]вспомогат'!I41</f>
        <v>1.1179069166939557</v>
      </c>
      <c r="G44" s="34">
        <f>'[1]вспомогат'!J41</f>
        <v>-991823.9800000004</v>
      </c>
      <c r="H44" s="35">
        <f>'[1]вспомогат'!K41</f>
        <v>96.40721690331715</v>
      </c>
      <c r="I44" s="36">
        <f>'[1]вспомогат'!L41</f>
        <v>-437969.9600000009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87052051.72</v>
      </c>
      <c r="E45" s="40">
        <f>SUM(E39:E44)</f>
        <v>392983.81999999844</v>
      </c>
      <c r="F45" s="41">
        <f>E45/C45*100</f>
        <v>9.066111050360247</v>
      </c>
      <c r="G45" s="40">
        <f>SUM(G39:G44)</f>
        <v>-3941662.1800000016</v>
      </c>
      <c r="H45" s="42">
        <f>D45/B45*100</f>
        <v>119.13797232935606</v>
      </c>
      <c r="I45" s="40">
        <f>SUM(I39:I44)</f>
        <v>13983784.719999997</v>
      </c>
    </row>
    <row r="46" spans="1:9" ht="15.75" customHeight="1">
      <c r="A46" s="51" t="s">
        <v>48</v>
      </c>
      <c r="B46" s="52">
        <f>'[1]вспомогат'!B42</f>
        <v>6767813961</v>
      </c>
      <c r="C46" s="52">
        <f>'[1]вспомогат'!D42</f>
        <v>510623311</v>
      </c>
      <c r="D46" s="52">
        <f>'[1]вспомогат'!G42</f>
        <v>7002699800.11</v>
      </c>
      <c r="E46" s="52">
        <f>'[1]вспомогат'!H42</f>
        <v>25242383.429999705</v>
      </c>
      <c r="F46" s="53">
        <f>'[1]вспомогат'!I42</f>
        <v>4.943445174989222</v>
      </c>
      <c r="G46" s="52">
        <f>'[1]вспомогат'!J42</f>
        <v>-481439265.3900002</v>
      </c>
      <c r="H46" s="53">
        <f>'[1]вспомогат'!K42</f>
        <v>103.47063084865431</v>
      </c>
      <c r="I46" s="52">
        <f>'[1]вспомогат'!L42</f>
        <v>234885839.10999966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02.12.2016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2016-12-05T08:51:14Z</dcterms:created>
  <dcterms:modified xsi:type="dcterms:W3CDTF">2016-12-05T08:51:50Z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