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<sst xmlns="http://schemas.openxmlformats.org/spreadsheetml/2006/main" count="54" uniqueCount="49">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</sst>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30.11.2016</v>
          </cell>
        </row>
        <row r="6">
          <cell r="G6" t="str">
            <v>Фактично надійшло на 30.11.2016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1403191298.04</v>
          </cell>
          <cell r="H10">
            <v>191215962.6199999</v>
          </cell>
          <cell r="I10">
            <v>276.8138619531014</v>
          </cell>
          <cell r="J10">
            <v>122138510.61999989</v>
          </cell>
          <cell r="K10">
            <v>119.02524203182794</v>
          </cell>
          <cell r="L10">
            <v>224289013.03999996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3148516761.69</v>
          </cell>
          <cell r="H11">
            <v>327361359.7800002</v>
          </cell>
          <cell r="I11">
            <v>109.29167688712323</v>
          </cell>
          <cell r="J11">
            <v>27831359.78000021</v>
          </cell>
          <cell r="K11">
            <v>101.38126241104837</v>
          </cell>
          <cell r="L11">
            <v>42896761.69000006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263191804.17</v>
          </cell>
          <cell r="H12">
            <v>27037445.23999998</v>
          </cell>
          <cell r="I12">
            <v>74.88932765575746</v>
          </cell>
          <cell r="J12">
            <v>-9065756.76000002</v>
          </cell>
          <cell r="K12">
            <v>118.24906932343818</v>
          </cell>
          <cell r="L12">
            <v>40617702.16999999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389768945.11</v>
          </cell>
          <cell r="H13">
            <v>37055525.68000001</v>
          </cell>
          <cell r="I13">
            <v>234.86241573943127</v>
          </cell>
          <cell r="J13">
            <v>21277979.680000007</v>
          </cell>
          <cell r="K13">
            <v>142.99236992013803</v>
          </cell>
          <cell r="L13">
            <v>117188705.11000001</v>
          </cell>
        </row>
        <row r="14">
          <cell r="B14">
            <v>339815000</v>
          </cell>
          <cell r="C14">
            <v>311781000</v>
          </cell>
          <cell r="D14">
            <v>29169000</v>
          </cell>
          <cell r="G14">
            <v>315589391.2</v>
          </cell>
          <cell r="H14">
            <v>30759343.159999967</v>
          </cell>
          <cell r="I14">
            <v>105.45216894648416</v>
          </cell>
          <cell r="J14">
            <v>1590343.1599999666</v>
          </cell>
          <cell r="K14">
            <v>101.22149560107896</v>
          </cell>
          <cell r="L14">
            <v>3808391.199999988</v>
          </cell>
        </row>
        <row r="15">
          <cell r="B15">
            <v>47113518</v>
          </cell>
          <cell r="C15">
            <v>43871218</v>
          </cell>
          <cell r="D15">
            <v>5303400</v>
          </cell>
          <cell r="G15">
            <v>46758706.39</v>
          </cell>
          <cell r="H15">
            <v>5461532.57</v>
          </cell>
          <cell r="I15">
            <v>102.98172059433573</v>
          </cell>
          <cell r="J15">
            <v>158132.5700000003</v>
          </cell>
          <cell r="K15">
            <v>106.58173746167705</v>
          </cell>
          <cell r="L15">
            <v>2887488.3900000006</v>
          </cell>
        </row>
        <row r="16">
          <cell r="B16">
            <v>35206835</v>
          </cell>
          <cell r="C16">
            <v>32394702</v>
          </cell>
          <cell r="D16">
            <v>5408674</v>
          </cell>
          <cell r="G16">
            <v>47713633.66</v>
          </cell>
          <cell r="H16">
            <v>6152862.459999993</v>
          </cell>
          <cell r="I16">
            <v>113.75916647962131</v>
          </cell>
          <cell r="J16">
            <v>744188.4599999934</v>
          </cell>
          <cell r="K16">
            <v>147.28838579839382</v>
          </cell>
          <cell r="L16">
            <v>15318931.659999996</v>
          </cell>
        </row>
        <row r="17">
          <cell r="B17">
            <v>158762956</v>
          </cell>
          <cell r="C17">
            <v>148805594</v>
          </cell>
          <cell r="D17">
            <v>21717157</v>
          </cell>
          <cell r="G17">
            <v>176815096.71</v>
          </cell>
          <cell r="H17">
            <v>16802425.200000018</v>
          </cell>
          <cell r="I17">
            <v>77.3693591661193</v>
          </cell>
          <cell r="J17">
            <v>-4914731.799999982</v>
          </cell>
          <cell r="K17">
            <v>118.822882901835</v>
          </cell>
          <cell r="L17">
            <v>28009502.71000001</v>
          </cell>
        </row>
        <row r="18">
          <cell r="B18">
            <v>18704556</v>
          </cell>
          <cell r="C18">
            <v>16851781</v>
          </cell>
          <cell r="D18">
            <v>2412965</v>
          </cell>
          <cell r="G18">
            <v>20188785.44</v>
          </cell>
          <cell r="H18">
            <v>2234064.0199999996</v>
          </cell>
          <cell r="I18">
            <v>92.58584438647057</v>
          </cell>
          <cell r="J18">
            <v>-178900.98000000045</v>
          </cell>
          <cell r="K18">
            <v>119.80208762504094</v>
          </cell>
          <cell r="L18">
            <v>3337004.4400000013</v>
          </cell>
        </row>
        <row r="19">
          <cell r="B19">
            <v>14278927</v>
          </cell>
          <cell r="C19">
            <v>13505536</v>
          </cell>
          <cell r="D19">
            <v>1934888</v>
          </cell>
          <cell r="G19">
            <v>17967745.51</v>
          </cell>
          <cell r="H19">
            <v>2149814.920000002</v>
          </cell>
          <cell r="I19">
            <v>111.10797730928104</v>
          </cell>
          <cell r="J19">
            <v>214926.9200000018</v>
          </cell>
          <cell r="K19">
            <v>133.03985498983528</v>
          </cell>
          <cell r="L19">
            <v>4462209.510000002</v>
          </cell>
        </row>
        <row r="20">
          <cell r="B20">
            <v>88306769</v>
          </cell>
          <cell r="C20">
            <v>81681708</v>
          </cell>
          <cell r="D20">
            <v>13317602</v>
          </cell>
          <cell r="G20">
            <v>95244680.02</v>
          </cell>
          <cell r="H20">
            <v>10005211.75</v>
          </cell>
          <cell r="I20">
            <v>75.12772757437864</v>
          </cell>
          <cell r="J20">
            <v>-3312390.25</v>
          </cell>
          <cell r="K20">
            <v>116.60466260083591</v>
          </cell>
          <cell r="L20">
            <v>13562972.019999996</v>
          </cell>
        </row>
        <row r="21">
          <cell r="B21">
            <v>63134830</v>
          </cell>
          <cell r="C21">
            <v>58982065</v>
          </cell>
          <cell r="D21">
            <v>6337065</v>
          </cell>
          <cell r="G21">
            <v>74531427.06</v>
          </cell>
          <cell r="H21">
            <v>8365034.68</v>
          </cell>
          <cell r="I21">
            <v>132.00171814554528</v>
          </cell>
          <cell r="J21">
            <v>2027969.6799999997</v>
          </cell>
          <cell r="K21">
            <v>126.36286481322756</v>
          </cell>
          <cell r="L21">
            <v>15549362.060000002</v>
          </cell>
        </row>
        <row r="22">
          <cell r="B22">
            <v>89439608</v>
          </cell>
          <cell r="C22">
            <v>84876659</v>
          </cell>
          <cell r="D22">
            <v>9732065</v>
          </cell>
          <cell r="G22">
            <v>103910831.7</v>
          </cell>
          <cell r="H22">
            <v>11617687.340000004</v>
          </cell>
          <cell r="I22">
            <v>119.37535702854434</v>
          </cell>
          <cell r="J22">
            <v>1885622.3400000036</v>
          </cell>
          <cell r="K22">
            <v>122.42568560574469</v>
          </cell>
          <cell r="L22">
            <v>19034172.700000003</v>
          </cell>
        </row>
        <row r="23">
          <cell r="B23">
            <v>47628065</v>
          </cell>
          <cell r="C23">
            <v>43672625</v>
          </cell>
          <cell r="D23">
            <v>5601115</v>
          </cell>
          <cell r="G23">
            <v>50469993.04</v>
          </cell>
          <cell r="H23">
            <v>4749206.159999996</v>
          </cell>
          <cell r="I23">
            <v>84.79037048873298</v>
          </cell>
          <cell r="J23">
            <v>-851908.8400000036</v>
          </cell>
          <cell r="K23">
            <v>115.56436793071174</v>
          </cell>
          <cell r="L23">
            <v>6797368.039999999</v>
          </cell>
        </row>
        <row r="24">
          <cell r="B24">
            <v>22244290</v>
          </cell>
          <cell r="C24">
            <v>20184946</v>
          </cell>
          <cell r="D24">
            <v>2875486</v>
          </cell>
          <cell r="G24">
            <v>30390309.11</v>
          </cell>
          <cell r="H24">
            <v>3713619.7699999996</v>
          </cell>
          <cell r="I24">
            <v>129.1475517529906</v>
          </cell>
          <cell r="J24">
            <v>838133.7699999996</v>
          </cell>
          <cell r="K24">
            <v>150.5592787317836</v>
          </cell>
          <cell r="L24">
            <v>10205363.11</v>
          </cell>
        </row>
        <row r="25">
          <cell r="B25">
            <v>72466267</v>
          </cell>
          <cell r="C25">
            <v>69977650</v>
          </cell>
          <cell r="D25">
            <v>8973290</v>
          </cell>
          <cell r="G25">
            <v>111443991.62</v>
          </cell>
          <cell r="H25">
            <v>9745428.510000005</v>
          </cell>
          <cell r="I25">
            <v>108.60485407247515</v>
          </cell>
          <cell r="J25">
            <v>772138.5100000054</v>
          </cell>
          <cell r="K25">
            <v>159.25655065581654</v>
          </cell>
          <cell r="L25">
            <v>41466341.620000005</v>
          </cell>
        </row>
        <row r="26">
          <cell r="B26">
            <v>49844694</v>
          </cell>
          <cell r="C26">
            <v>47234173</v>
          </cell>
          <cell r="D26">
            <v>6008490</v>
          </cell>
          <cell r="G26">
            <v>52078586.72</v>
          </cell>
          <cell r="H26">
            <v>4635583.6499999985</v>
          </cell>
          <cell r="I26">
            <v>77.15055945836639</v>
          </cell>
          <cell r="J26">
            <v>-1372906.3500000015</v>
          </cell>
          <cell r="K26">
            <v>110.25616288444384</v>
          </cell>
          <cell r="L26">
            <v>4844413.719999999</v>
          </cell>
        </row>
        <row r="27">
          <cell r="B27">
            <v>32029274</v>
          </cell>
          <cell r="C27">
            <v>30044915</v>
          </cell>
          <cell r="D27">
            <v>3725360</v>
          </cell>
          <cell r="G27">
            <v>38873820.92</v>
          </cell>
          <cell r="H27">
            <v>4135216.969999999</v>
          </cell>
          <cell r="I27">
            <v>111.00180841583092</v>
          </cell>
          <cell r="J27">
            <v>409856.9699999988</v>
          </cell>
          <cell r="K27">
            <v>129.38569112277403</v>
          </cell>
          <cell r="L27">
            <v>8828905.920000002</v>
          </cell>
        </row>
        <row r="28">
          <cell r="B28">
            <v>62273315</v>
          </cell>
          <cell r="C28">
            <v>59007626</v>
          </cell>
          <cell r="D28">
            <v>7624603</v>
          </cell>
          <cell r="G28">
            <v>66918523.89</v>
          </cell>
          <cell r="H28">
            <v>6721418.689999998</v>
          </cell>
          <cell r="I28">
            <v>88.15434311793018</v>
          </cell>
          <cell r="J28">
            <v>-903184.3100000024</v>
          </cell>
          <cell r="K28">
            <v>113.40656865266871</v>
          </cell>
          <cell r="L28">
            <v>7910897.890000001</v>
          </cell>
        </row>
        <row r="29">
          <cell r="B29">
            <v>96633733</v>
          </cell>
          <cell r="C29">
            <v>90953832</v>
          </cell>
          <cell r="D29">
            <v>11524333</v>
          </cell>
          <cell r="G29">
            <v>110131192.74</v>
          </cell>
          <cell r="H29">
            <v>11103302.289999992</v>
          </cell>
          <cell r="I29">
            <v>96.34659368138695</v>
          </cell>
          <cell r="J29">
            <v>-421030.71000000834</v>
          </cell>
          <cell r="K29">
            <v>121.08471992691851</v>
          </cell>
          <cell r="L29">
            <v>19177360.739999995</v>
          </cell>
        </row>
        <row r="30">
          <cell r="B30">
            <v>45916113</v>
          </cell>
          <cell r="C30">
            <v>43380950</v>
          </cell>
          <cell r="D30">
            <v>6930172</v>
          </cell>
          <cell r="G30">
            <v>55687655.28</v>
          </cell>
          <cell r="H30">
            <v>4979931.1000000015</v>
          </cell>
          <cell r="I30">
            <v>71.85869412764939</v>
          </cell>
          <cell r="J30">
            <v>-1950240.8999999985</v>
          </cell>
          <cell r="K30">
            <v>128.3689160334202</v>
          </cell>
          <cell r="L30">
            <v>12306705.280000001</v>
          </cell>
        </row>
        <row r="31">
          <cell r="B31">
            <v>54759446</v>
          </cell>
          <cell r="C31">
            <v>52315712</v>
          </cell>
          <cell r="D31">
            <v>5143285</v>
          </cell>
          <cell r="G31">
            <v>59788525.63</v>
          </cell>
          <cell r="H31">
            <v>6550072.520000003</v>
          </cell>
          <cell r="I31">
            <v>127.35192624946903</v>
          </cell>
          <cell r="J31">
            <v>1406787.5200000033</v>
          </cell>
          <cell r="K31">
            <v>114.2840713512606</v>
          </cell>
          <cell r="L31">
            <v>7472813.630000003</v>
          </cell>
        </row>
        <row r="32">
          <cell r="B32">
            <v>19780471</v>
          </cell>
          <cell r="C32">
            <v>18546398</v>
          </cell>
          <cell r="D32">
            <v>1639437</v>
          </cell>
          <cell r="G32">
            <v>25451235.13</v>
          </cell>
          <cell r="H32">
            <v>2028334.1099999994</v>
          </cell>
          <cell r="I32">
            <v>123.72138179143202</v>
          </cell>
          <cell r="J32">
            <v>388897.1099999994</v>
          </cell>
          <cell r="K32">
            <v>137.23007092805835</v>
          </cell>
          <cell r="L32">
            <v>6904837.129999999</v>
          </cell>
        </row>
        <row r="33">
          <cell r="B33">
            <v>40728929</v>
          </cell>
          <cell r="C33">
            <v>38466302</v>
          </cell>
          <cell r="D33">
            <v>5094418</v>
          </cell>
          <cell r="G33">
            <v>47708022.77</v>
          </cell>
          <cell r="H33">
            <v>4455907.620000005</v>
          </cell>
          <cell r="I33">
            <v>87.46647055659753</v>
          </cell>
          <cell r="J33">
            <v>-638510.3799999952</v>
          </cell>
          <cell r="K33">
            <v>124.02549839597268</v>
          </cell>
          <cell r="L33">
            <v>9241720.770000003</v>
          </cell>
        </row>
        <row r="34">
          <cell r="B34">
            <v>33977819</v>
          </cell>
          <cell r="C34">
            <v>31372516</v>
          </cell>
          <cell r="D34">
            <v>3360321</v>
          </cell>
          <cell r="G34">
            <v>40340623.85</v>
          </cell>
          <cell r="H34">
            <v>4012095.700000003</v>
          </cell>
          <cell r="I34">
            <v>119.39620351746167</v>
          </cell>
          <cell r="J34">
            <v>651774.700000003</v>
          </cell>
          <cell r="K34">
            <v>128.58587385850723</v>
          </cell>
          <cell r="L34">
            <v>8968107.850000001</v>
          </cell>
        </row>
        <row r="35">
          <cell r="B35">
            <v>75047622</v>
          </cell>
          <cell r="C35">
            <v>70872494</v>
          </cell>
          <cell r="D35">
            <v>7868794</v>
          </cell>
          <cell r="G35">
            <v>98126761.38</v>
          </cell>
          <cell r="H35">
            <v>9050570.64</v>
          </cell>
          <cell r="I35">
            <v>115.01852304177744</v>
          </cell>
          <cell r="J35">
            <v>1181776.6400000006</v>
          </cell>
          <cell r="K35">
            <v>138.45535248131665</v>
          </cell>
          <cell r="L35">
            <v>27254267.379999995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11312567.41</v>
          </cell>
          <cell r="H36">
            <v>1124203.3200000003</v>
          </cell>
          <cell r="I36">
            <v>210.04469555566772</v>
          </cell>
          <cell r="J36">
            <v>588982.3200000003</v>
          </cell>
          <cell r="K36">
            <v>150.82737451537201</v>
          </cell>
          <cell r="L36">
            <v>3812226.41</v>
          </cell>
        </row>
        <row r="37">
          <cell r="B37">
            <v>21684355</v>
          </cell>
          <cell r="C37">
            <v>20771032</v>
          </cell>
          <cell r="D37">
            <v>3526688</v>
          </cell>
          <cell r="G37">
            <v>26234374.36</v>
          </cell>
          <cell r="H37">
            <v>2513573.3099999987</v>
          </cell>
          <cell r="I37">
            <v>71.27291413360066</v>
          </cell>
          <cell r="J37">
            <v>-1013114.6900000013</v>
          </cell>
          <cell r="K37">
            <v>126.3027006072688</v>
          </cell>
          <cell r="L37">
            <v>5463342.359999999</v>
          </cell>
        </row>
        <row r="38">
          <cell r="B38">
            <v>14854045</v>
          </cell>
          <cell r="C38">
            <v>14038272</v>
          </cell>
          <cell r="D38">
            <v>2418650</v>
          </cell>
          <cell r="G38">
            <v>14765367.35</v>
          </cell>
          <cell r="H38">
            <v>1201365.1899999995</v>
          </cell>
          <cell r="I38">
            <v>49.67089864180429</v>
          </cell>
          <cell r="J38">
            <v>-1217284.8100000005</v>
          </cell>
          <cell r="K38">
            <v>105.17937927118095</v>
          </cell>
          <cell r="L38">
            <v>727095.3499999996</v>
          </cell>
        </row>
        <row r="39">
          <cell r="B39">
            <v>8488335</v>
          </cell>
          <cell r="C39">
            <v>8115747</v>
          </cell>
          <cell r="D39">
            <v>687132</v>
          </cell>
          <cell r="G39">
            <v>10767526.83</v>
          </cell>
          <cell r="H39">
            <v>1500041.5299999993</v>
          </cell>
          <cell r="I39">
            <v>218.30471146737443</v>
          </cell>
          <cell r="J39">
            <v>812909.5299999993</v>
          </cell>
          <cell r="K39">
            <v>132.67450094242713</v>
          </cell>
          <cell r="L39">
            <v>2651779.83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11838144.93</v>
          </cell>
          <cell r="H40">
            <v>861853.4299999997</v>
          </cell>
          <cell r="I40">
            <v>105.78224421688797</v>
          </cell>
          <cell r="J40">
            <v>47110.4299999997</v>
          </cell>
          <cell r="K40">
            <v>166.24282516097466</v>
          </cell>
          <cell r="L40">
            <v>4717148.93</v>
          </cell>
        </row>
        <row r="41">
          <cell r="B41">
            <v>12190270</v>
          </cell>
          <cell r="C41">
            <v>11187233</v>
          </cell>
          <cell r="D41">
            <v>1585917</v>
          </cell>
          <cell r="G41">
            <v>11741087.02</v>
          </cell>
          <cell r="H41">
            <v>1019672.7300000004</v>
          </cell>
          <cell r="I41">
            <v>64.2954662822834</v>
          </cell>
          <cell r="J41">
            <v>-566244.2699999996</v>
          </cell>
          <cell r="K41">
            <v>104.95076861275705</v>
          </cell>
          <cell r="L41">
            <v>553854.0199999996</v>
          </cell>
        </row>
        <row r="42">
          <cell r="B42">
            <v>6767792541</v>
          </cell>
          <cell r="C42">
            <v>6257190650</v>
          </cell>
          <cell r="D42">
            <v>601758471</v>
          </cell>
          <cell r="G42">
            <v>6977457416.680001</v>
          </cell>
          <cell r="H42">
            <v>760319666.6600001</v>
          </cell>
          <cell r="I42">
            <v>126.34964081128824</v>
          </cell>
          <cell r="J42">
            <v>159908837.1500001</v>
          </cell>
          <cell r="K42">
            <v>111.5110247868187</v>
          </cell>
          <cell r="L42">
            <v>720266766.6800013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6" sqref="E6:F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1403191298.04</v>
      </c>
      <c r="F10" s="33">
        <f>'[1]вспомогат'!H10</f>
        <v>191215962.6199999</v>
      </c>
      <c r="G10" s="34">
        <f>'[1]вспомогат'!I10</f>
        <v>276.8138619531014</v>
      </c>
      <c r="H10" s="35">
        <f>'[1]вспомогат'!J10</f>
        <v>122138510.61999989</v>
      </c>
      <c r="I10" s="36">
        <f>'[1]вспомогат'!K10</f>
        <v>119.02524203182794</v>
      </c>
      <c r="J10" s="37">
        <f>'[1]вспомогат'!L10</f>
        <v>224289013.03999996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3148516761.69</v>
      </c>
      <c r="F12" s="38">
        <f>'[1]вспомогат'!H11</f>
        <v>327361359.7800002</v>
      </c>
      <c r="G12" s="39">
        <f>'[1]вспомогат'!I11</f>
        <v>109.29167688712323</v>
      </c>
      <c r="H12" s="35">
        <f>'[1]вспомогат'!J11</f>
        <v>27831359.78000021</v>
      </c>
      <c r="I12" s="36">
        <f>'[1]вспомогат'!K11</f>
        <v>101.38126241104837</v>
      </c>
      <c r="J12" s="37">
        <f>'[1]вспомогат'!L11</f>
        <v>42896761.69000006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263191804.17</v>
      </c>
      <c r="F13" s="38">
        <f>'[1]вспомогат'!H12</f>
        <v>27037445.23999998</v>
      </c>
      <c r="G13" s="39">
        <f>'[1]вспомогат'!I12</f>
        <v>74.88932765575746</v>
      </c>
      <c r="H13" s="35">
        <f>'[1]вспомогат'!J12</f>
        <v>-9065756.76000002</v>
      </c>
      <c r="I13" s="36">
        <f>'[1]вспомогат'!K12</f>
        <v>118.24906932343818</v>
      </c>
      <c r="J13" s="37">
        <f>'[1]вспомогат'!L12</f>
        <v>40617702.16999999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389768945.11</v>
      </c>
      <c r="F14" s="38">
        <f>'[1]вспомогат'!H13</f>
        <v>37055525.68000001</v>
      </c>
      <c r="G14" s="39">
        <f>'[1]вспомогат'!I13</f>
        <v>234.86241573943127</v>
      </c>
      <c r="H14" s="35">
        <f>'[1]вспомогат'!J13</f>
        <v>21277979.680000007</v>
      </c>
      <c r="I14" s="36">
        <f>'[1]вспомогат'!K13</f>
        <v>142.99236992013803</v>
      </c>
      <c r="J14" s="37">
        <f>'[1]вспомогат'!L13</f>
        <v>117188705.11000001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311781000</v>
      </c>
      <c r="D15" s="38">
        <f>'[1]вспомогат'!D14</f>
        <v>29169000</v>
      </c>
      <c r="E15" s="33">
        <f>'[1]вспомогат'!G14</f>
        <v>315589391.2</v>
      </c>
      <c r="F15" s="38">
        <f>'[1]вспомогат'!H14</f>
        <v>30759343.159999967</v>
      </c>
      <c r="G15" s="39">
        <f>'[1]вспомогат'!I14</f>
        <v>105.45216894648416</v>
      </c>
      <c r="H15" s="35">
        <f>'[1]вспомогат'!J14</f>
        <v>1590343.1599999666</v>
      </c>
      <c r="I15" s="36">
        <f>'[1]вспомогат'!K14</f>
        <v>101.22149560107896</v>
      </c>
      <c r="J15" s="37">
        <f>'[1]вспомогат'!L14</f>
        <v>3808391.199999988</v>
      </c>
    </row>
    <row r="16" spans="1:10" ht="12.75">
      <c r="A16" s="32" t="s">
        <v>18</v>
      </c>
      <c r="B16" s="33">
        <f>'[1]вспомогат'!B15</f>
        <v>47113518</v>
      </c>
      <c r="C16" s="33">
        <f>'[1]вспомогат'!C15</f>
        <v>43871218</v>
      </c>
      <c r="D16" s="38">
        <f>'[1]вспомогат'!D15</f>
        <v>5303400</v>
      </c>
      <c r="E16" s="33">
        <f>'[1]вспомогат'!G15</f>
        <v>46758706.39</v>
      </c>
      <c r="F16" s="38">
        <f>'[1]вспомогат'!H15</f>
        <v>5461532.57</v>
      </c>
      <c r="G16" s="39">
        <f>'[1]вспомогат'!I15</f>
        <v>102.98172059433573</v>
      </c>
      <c r="H16" s="35">
        <f>'[1]вспомогат'!J15</f>
        <v>158132.5700000003</v>
      </c>
      <c r="I16" s="36">
        <f>'[1]вспомогат'!K15</f>
        <v>106.58173746167705</v>
      </c>
      <c r="J16" s="37">
        <f>'[1]вспомогат'!L15</f>
        <v>2887488.3900000006</v>
      </c>
    </row>
    <row r="17" spans="1:10" ht="18" customHeight="1">
      <c r="A17" s="40" t="s">
        <v>19</v>
      </c>
      <c r="B17" s="41">
        <f>SUM(B12:B16)</f>
        <v>4310381107</v>
      </c>
      <c r="C17" s="41">
        <f>SUM(C12:C16)</f>
        <v>3956426560</v>
      </c>
      <c r="D17" s="41">
        <f>SUM(D12:D16)</f>
        <v>385883148</v>
      </c>
      <c r="E17" s="41">
        <f>SUM(E12:E16)</f>
        <v>4163825608.56</v>
      </c>
      <c r="F17" s="41">
        <f>SUM(F12:F16)</f>
        <v>427675206.4300002</v>
      </c>
      <c r="G17" s="42">
        <f>F17/D17*100</f>
        <v>110.83023673010986</v>
      </c>
      <c r="H17" s="41">
        <f>SUM(H12:H16)</f>
        <v>41792058.43000016</v>
      </c>
      <c r="I17" s="43">
        <f>E17/C17*100</f>
        <v>105.24208007945433</v>
      </c>
      <c r="J17" s="41">
        <f>SUM(J12:J16)</f>
        <v>207399048.56000006</v>
      </c>
    </row>
    <row r="18" spans="1:10" ht="20.25" customHeight="1">
      <c r="A18" s="32" t="s">
        <v>20</v>
      </c>
      <c r="B18" s="44">
        <f>'[1]вспомогат'!B16</f>
        <v>35206835</v>
      </c>
      <c r="C18" s="44">
        <f>'[1]вспомогат'!C16</f>
        <v>32394702</v>
      </c>
      <c r="D18" s="45">
        <f>'[1]вспомогат'!D16</f>
        <v>5408674</v>
      </c>
      <c r="E18" s="44">
        <f>'[1]вспомогат'!G16</f>
        <v>47713633.66</v>
      </c>
      <c r="F18" s="45">
        <f>'[1]вспомогат'!H16</f>
        <v>6152862.459999993</v>
      </c>
      <c r="G18" s="46">
        <f>'[1]вспомогат'!I16</f>
        <v>113.75916647962131</v>
      </c>
      <c r="H18" s="47">
        <f>'[1]вспомогат'!J16</f>
        <v>744188.4599999934</v>
      </c>
      <c r="I18" s="48">
        <f>'[1]вспомогат'!K16</f>
        <v>147.28838579839382</v>
      </c>
      <c r="J18" s="49">
        <f>'[1]вспомогат'!L16</f>
        <v>15318931.659999996</v>
      </c>
    </row>
    <row r="19" spans="1:10" ht="12.75">
      <c r="A19" s="32" t="s">
        <v>21</v>
      </c>
      <c r="B19" s="33">
        <f>'[1]вспомогат'!B17</f>
        <v>158762956</v>
      </c>
      <c r="C19" s="33">
        <f>'[1]вспомогат'!C17</f>
        <v>148805594</v>
      </c>
      <c r="D19" s="38">
        <f>'[1]вспомогат'!D17</f>
        <v>21717157</v>
      </c>
      <c r="E19" s="33">
        <f>'[1]вспомогат'!G17</f>
        <v>176815096.71</v>
      </c>
      <c r="F19" s="38">
        <f>'[1]вспомогат'!H17</f>
        <v>16802425.200000018</v>
      </c>
      <c r="G19" s="39">
        <f>'[1]вспомогат'!I17</f>
        <v>77.3693591661193</v>
      </c>
      <c r="H19" s="35">
        <f>'[1]вспомогат'!J17</f>
        <v>-4914731.799999982</v>
      </c>
      <c r="I19" s="36">
        <f>'[1]вспомогат'!K17</f>
        <v>118.822882901835</v>
      </c>
      <c r="J19" s="37">
        <f>'[1]вспомогат'!L17</f>
        <v>28009502.71000001</v>
      </c>
    </row>
    <row r="20" spans="1:10" ht="12.75">
      <c r="A20" s="32" t="s">
        <v>22</v>
      </c>
      <c r="B20" s="33">
        <f>'[1]вспомогат'!B18</f>
        <v>18704556</v>
      </c>
      <c r="C20" s="33">
        <f>'[1]вспомогат'!C18</f>
        <v>16851781</v>
      </c>
      <c r="D20" s="38">
        <f>'[1]вспомогат'!D18</f>
        <v>2412965</v>
      </c>
      <c r="E20" s="33">
        <f>'[1]вспомогат'!G18</f>
        <v>20188785.44</v>
      </c>
      <c r="F20" s="38">
        <f>'[1]вспомогат'!H18</f>
        <v>2234064.0199999996</v>
      </c>
      <c r="G20" s="39">
        <f>'[1]вспомогат'!I18</f>
        <v>92.58584438647057</v>
      </c>
      <c r="H20" s="35">
        <f>'[1]вспомогат'!J18</f>
        <v>-178900.98000000045</v>
      </c>
      <c r="I20" s="36">
        <f>'[1]вспомогат'!K18</f>
        <v>119.80208762504094</v>
      </c>
      <c r="J20" s="37">
        <f>'[1]вспомогат'!L18</f>
        <v>3337004.4400000013</v>
      </c>
    </row>
    <row r="21" spans="1:10" ht="12.75">
      <c r="A21" s="32" t="s">
        <v>23</v>
      </c>
      <c r="B21" s="33">
        <f>'[1]вспомогат'!B19</f>
        <v>14278927</v>
      </c>
      <c r="C21" s="33">
        <f>'[1]вспомогат'!C19</f>
        <v>13505536</v>
      </c>
      <c r="D21" s="38">
        <f>'[1]вспомогат'!D19</f>
        <v>1934888</v>
      </c>
      <c r="E21" s="33">
        <f>'[1]вспомогат'!G19</f>
        <v>17967745.51</v>
      </c>
      <c r="F21" s="38">
        <f>'[1]вспомогат'!H19</f>
        <v>2149814.920000002</v>
      </c>
      <c r="G21" s="39">
        <f>'[1]вспомогат'!I19</f>
        <v>111.10797730928104</v>
      </c>
      <c r="H21" s="35">
        <f>'[1]вспомогат'!J19</f>
        <v>214926.9200000018</v>
      </c>
      <c r="I21" s="36">
        <f>'[1]вспомогат'!K19</f>
        <v>133.03985498983528</v>
      </c>
      <c r="J21" s="37">
        <f>'[1]вспомогат'!L19</f>
        <v>4462209.510000002</v>
      </c>
    </row>
    <row r="22" spans="1:10" ht="12.75">
      <c r="A22" s="32" t="s">
        <v>24</v>
      </c>
      <c r="B22" s="33">
        <f>'[1]вспомогат'!B20</f>
        <v>88306769</v>
      </c>
      <c r="C22" s="33">
        <f>'[1]вспомогат'!C20</f>
        <v>81681708</v>
      </c>
      <c r="D22" s="38">
        <f>'[1]вспомогат'!D20</f>
        <v>13317602</v>
      </c>
      <c r="E22" s="33">
        <f>'[1]вспомогат'!G20</f>
        <v>95244680.02</v>
      </c>
      <c r="F22" s="38">
        <f>'[1]вспомогат'!H20</f>
        <v>10005211.75</v>
      </c>
      <c r="G22" s="39">
        <f>'[1]вспомогат'!I20</f>
        <v>75.12772757437864</v>
      </c>
      <c r="H22" s="35">
        <f>'[1]вспомогат'!J20</f>
        <v>-3312390.25</v>
      </c>
      <c r="I22" s="36">
        <f>'[1]вспомогат'!K20</f>
        <v>116.60466260083591</v>
      </c>
      <c r="J22" s="37">
        <f>'[1]вспомогат'!L20</f>
        <v>13562972.019999996</v>
      </c>
    </row>
    <row r="23" spans="1:10" ht="12.75">
      <c r="A23" s="32" t="s">
        <v>25</v>
      </c>
      <c r="B23" s="33">
        <f>'[1]вспомогат'!B21</f>
        <v>63134830</v>
      </c>
      <c r="C23" s="33">
        <f>'[1]вспомогат'!C21</f>
        <v>58982065</v>
      </c>
      <c r="D23" s="38">
        <f>'[1]вспомогат'!D21</f>
        <v>6337065</v>
      </c>
      <c r="E23" s="33">
        <f>'[1]вспомогат'!G21</f>
        <v>74531427.06</v>
      </c>
      <c r="F23" s="38">
        <f>'[1]вспомогат'!H21</f>
        <v>8365034.68</v>
      </c>
      <c r="G23" s="39">
        <f>'[1]вспомогат'!I21</f>
        <v>132.00171814554528</v>
      </c>
      <c r="H23" s="35">
        <f>'[1]вспомогат'!J21</f>
        <v>2027969.6799999997</v>
      </c>
      <c r="I23" s="36">
        <f>'[1]вспомогат'!K21</f>
        <v>126.36286481322756</v>
      </c>
      <c r="J23" s="37">
        <f>'[1]вспомогат'!L21</f>
        <v>15549362.060000002</v>
      </c>
    </row>
    <row r="24" spans="1:10" ht="12.75">
      <c r="A24" s="32" t="s">
        <v>26</v>
      </c>
      <c r="B24" s="33">
        <f>'[1]вспомогат'!B22</f>
        <v>89439608</v>
      </c>
      <c r="C24" s="33">
        <f>'[1]вспомогат'!C22</f>
        <v>84876659</v>
      </c>
      <c r="D24" s="38">
        <f>'[1]вспомогат'!D22</f>
        <v>9732065</v>
      </c>
      <c r="E24" s="33">
        <f>'[1]вспомогат'!G22</f>
        <v>103910831.7</v>
      </c>
      <c r="F24" s="38">
        <f>'[1]вспомогат'!H22</f>
        <v>11617687.340000004</v>
      </c>
      <c r="G24" s="39">
        <f>'[1]вспомогат'!I22</f>
        <v>119.37535702854434</v>
      </c>
      <c r="H24" s="35">
        <f>'[1]вспомогат'!J22</f>
        <v>1885622.3400000036</v>
      </c>
      <c r="I24" s="36">
        <f>'[1]вспомогат'!K22</f>
        <v>122.42568560574469</v>
      </c>
      <c r="J24" s="37">
        <f>'[1]вспомогат'!L22</f>
        <v>19034172.700000003</v>
      </c>
    </row>
    <row r="25" spans="1:10" ht="12.75">
      <c r="A25" s="32" t="s">
        <v>27</v>
      </c>
      <c r="B25" s="33">
        <f>'[1]вспомогат'!B23</f>
        <v>47628065</v>
      </c>
      <c r="C25" s="33">
        <f>'[1]вспомогат'!C23</f>
        <v>43672625</v>
      </c>
      <c r="D25" s="38">
        <f>'[1]вспомогат'!D23</f>
        <v>5601115</v>
      </c>
      <c r="E25" s="33">
        <f>'[1]вспомогат'!G23</f>
        <v>50469993.04</v>
      </c>
      <c r="F25" s="38">
        <f>'[1]вспомогат'!H23</f>
        <v>4749206.159999996</v>
      </c>
      <c r="G25" s="39">
        <f>'[1]вспомогат'!I23</f>
        <v>84.79037048873298</v>
      </c>
      <c r="H25" s="35">
        <f>'[1]вспомогат'!J23</f>
        <v>-851908.8400000036</v>
      </c>
      <c r="I25" s="36">
        <f>'[1]вспомогат'!K23</f>
        <v>115.56436793071174</v>
      </c>
      <c r="J25" s="37">
        <f>'[1]вспомогат'!L23</f>
        <v>6797368.039999999</v>
      </c>
    </row>
    <row r="26" spans="1:10" ht="12.75">
      <c r="A26" s="50" t="s">
        <v>28</v>
      </c>
      <c r="B26" s="33">
        <f>'[1]вспомогат'!B24</f>
        <v>22244290</v>
      </c>
      <c r="C26" s="33">
        <f>'[1]вспомогат'!C24</f>
        <v>20184946</v>
      </c>
      <c r="D26" s="38">
        <f>'[1]вспомогат'!D24</f>
        <v>2875486</v>
      </c>
      <c r="E26" s="33">
        <f>'[1]вспомогат'!G24</f>
        <v>30390309.11</v>
      </c>
      <c r="F26" s="38">
        <f>'[1]вспомогат'!H24</f>
        <v>3713619.7699999996</v>
      </c>
      <c r="G26" s="39">
        <f>'[1]вспомогат'!I24</f>
        <v>129.1475517529906</v>
      </c>
      <c r="H26" s="35">
        <f>'[1]вспомогат'!J24</f>
        <v>838133.7699999996</v>
      </c>
      <c r="I26" s="36">
        <f>'[1]вспомогат'!K24</f>
        <v>150.5592787317836</v>
      </c>
      <c r="J26" s="37">
        <f>'[1]вспомогат'!L24</f>
        <v>10205363.11</v>
      </c>
    </row>
    <row r="27" spans="1:10" ht="12.75">
      <c r="A27" s="32" t="s">
        <v>29</v>
      </c>
      <c r="B27" s="33">
        <f>'[1]вспомогат'!B25</f>
        <v>72466267</v>
      </c>
      <c r="C27" s="33">
        <f>'[1]вспомогат'!C25</f>
        <v>69977650</v>
      </c>
      <c r="D27" s="38">
        <f>'[1]вспомогат'!D25</f>
        <v>8973290</v>
      </c>
      <c r="E27" s="33">
        <f>'[1]вспомогат'!G25</f>
        <v>111443991.62</v>
      </c>
      <c r="F27" s="38">
        <f>'[1]вспомогат'!H25</f>
        <v>9745428.510000005</v>
      </c>
      <c r="G27" s="39">
        <f>'[1]вспомогат'!I25</f>
        <v>108.60485407247515</v>
      </c>
      <c r="H27" s="35">
        <f>'[1]вспомогат'!J25</f>
        <v>772138.5100000054</v>
      </c>
      <c r="I27" s="36">
        <f>'[1]вспомогат'!K25</f>
        <v>159.25655065581654</v>
      </c>
      <c r="J27" s="37">
        <f>'[1]вспомогат'!L25</f>
        <v>41466341.620000005</v>
      </c>
    </row>
    <row r="28" spans="1:10" ht="12.75">
      <c r="A28" s="32" t="s">
        <v>30</v>
      </c>
      <c r="B28" s="33">
        <f>'[1]вспомогат'!B26</f>
        <v>49844694</v>
      </c>
      <c r="C28" s="33">
        <f>'[1]вспомогат'!C26</f>
        <v>47234173</v>
      </c>
      <c r="D28" s="38">
        <f>'[1]вспомогат'!D26</f>
        <v>6008490</v>
      </c>
      <c r="E28" s="33">
        <f>'[1]вспомогат'!G26</f>
        <v>52078586.72</v>
      </c>
      <c r="F28" s="38">
        <f>'[1]вспомогат'!H26</f>
        <v>4635583.6499999985</v>
      </c>
      <c r="G28" s="39">
        <f>'[1]вспомогат'!I26</f>
        <v>77.15055945836639</v>
      </c>
      <c r="H28" s="35">
        <f>'[1]вспомогат'!J26</f>
        <v>-1372906.3500000015</v>
      </c>
      <c r="I28" s="36">
        <f>'[1]вспомогат'!K26</f>
        <v>110.25616288444384</v>
      </c>
      <c r="J28" s="37">
        <f>'[1]вспомогат'!L26</f>
        <v>4844413.719999999</v>
      </c>
    </row>
    <row r="29" spans="1:10" ht="12.75">
      <c r="A29" s="32" t="s">
        <v>31</v>
      </c>
      <c r="B29" s="33">
        <f>'[1]вспомогат'!B27</f>
        <v>32029274</v>
      </c>
      <c r="C29" s="33">
        <f>'[1]вспомогат'!C27</f>
        <v>30044915</v>
      </c>
      <c r="D29" s="38">
        <f>'[1]вспомогат'!D27</f>
        <v>3725360</v>
      </c>
      <c r="E29" s="33">
        <f>'[1]вспомогат'!G27</f>
        <v>38873820.92</v>
      </c>
      <c r="F29" s="38">
        <f>'[1]вспомогат'!H27</f>
        <v>4135216.969999999</v>
      </c>
      <c r="G29" s="39">
        <f>'[1]вспомогат'!I27</f>
        <v>111.00180841583092</v>
      </c>
      <c r="H29" s="35">
        <f>'[1]вспомогат'!J27</f>
        <v>409856.9699999988</v>
      </c>
      <c r="I29" s="36">
        <f>'[1]вспомогат'!K27</f>
        <v>129.38569112277403</v>
      </c>
      <c r="J29" s="37">
        <f>'[1]вспомогат'!L27</f>
        <v>8828905.920000002</v>
      </c>
    </row>
    <row r="30" spans="1:10" ht="12.75">
      <c r="A30" s="32" t="s">
        <v>32</v>
      </c>
      <c r="B30" s="33">
        <f>'[1]вспомогат'!B28</f>
        <v>62273315</v>
      </c>
      <c r="C30" s="33">
        <f>'[1]вспомогат'!C28</f>
        <v>59007626</v>
      </c>
      <c r="D30" s="38">
        <f>'[1]вспомогат'!D28</f>
        <v>7624603</v>
      </c>
      <c r="E30" s="33">
        <f>'[1]вспомогат'!G28</f>
        <v>66918523.89</v>
      </c>
      <c r="F30" s="38">
        <f>'[1]вспомогат'!H28</f>
        <v>6721418.689999998</v>
      </c>
      <c r="G30" s="39">
        <f>'[1]вспомогат'!I28</f>
        <v>88.15434311793018</v>
      </c>
      <c r="H30" s="35">
        <f>'[1]вспомогат'!J28</f>
        <v>-903184.3100000024</v>
      </c>
      <c r="I30" s="36">
        <f>'[1]вспомогат'!K28</f>
        <v>113.40656865266871</v>
      </c>
      <c r="J30" s="37">
        <f>'[1]вспомогат'!L28</f>
        <v>7910897.890000001</v>
      </c>
    </row>
    <row r="31" spans="1:10" ht="12.75">
      <c r="A31" s="32" t="s">
        <v>33</v>
      </c>
      <c r="B31" s="33">
        <f>'[1]вспомогат'!B29</f>
        <v>96633733</v>
      </c>
      <c r="C31" s="33">
        <f>'[1]вспомогат'!C29</f>
        <v>90953832</v>
      </c>
      <c r="D31" s="38">
        <f>'[1]вспомогат'!D29</f>
        <v>11524333</v>
      </c>
      <c r="E31" s="33">
        <f>'[1]вспомогат'!G29</f>
        <v>110131192.74</v>
      </c>
      <c r="F31" s="38">
        <f>'[1]вспомогат'!H29</f>
        <v>11103302.289999992</v>
      </c>
      <c r="G31" s="39">
        <f>'[1]вспомогат'!I29</f>
        <v>96.34659368138695</v>
      </c>
      <c r="H31" s="35">
        <f>'[1]вспомогат'!J29</f>
        <v>-421030.71000000834</v>
      </c>
      <c r="I31" s="36">
        <f>'[1]вспомогат'!K29</f>
        <v>121.08471992691851</v>
      </c>
      <c r="J31" s="37">
        <f>'[1]вспомогат'!L29</f>
        <v>19177360.739999995</v>
      </c>
    </row>
    <row r="32" spans="1:10" ht="12.75">
      <c r="A32" s="32" t="s">
        <v>34</v>
      </c>
      <c r="B32" s="33">
        <f>'[1]вспомогат'!B30</f>
        <v>45916113</v>
      </c>
      <c r="C32" s="33">
        <f>'[1]вспомогат'!C30</f>
        <v>43380950</v>
      </c>
      <c r="D32" s="38">
        <f>'[1]вспомогат'!D30</f>
        <v>6930172</v>
      </c>
      <c r="E32" s="33">
        <f>'[1]вспомогат'!G30</f>
        <v>55687655.28</v>
      </c>
      <c r="F32" s="38">
        <f>'[1]вспомогат'!H30</f>
        <v>4979931.1000000015</v>
      </c>
      <c r="G32" s="39">
        <f>'[1]вспомогат'!I30</f>
        <v>71.85869412764939</v>
      </c>
      <c r="H32" s="35">
        <f>'[1]вспомогат'!J30</f>
        <v>-1950240.8999999985</v>
      </c>
      <c r="I32" s="36">
        <f>'[1]вспомогат'!K30</f>
        <v>128.3689160334202</v>
      </c>
      <c r="J32" s="37">
        <f>'[1]вспомогат'!L30</f>
        <v>12306705.280000001</v>
      </c>
    </row>
    <row r="33" spans="1:10" ht="12.75">
      <c r="A33" s="32" t="s">
        <v>35</v>
      </c>
      <c r="B33" s="33">
        <f>'[1]вспомогат'!B31</f>
        <v>54759446</v>
      </c>
      <c r="C33" s="33">
        <f>'[1]вспомогат'!C31</f>
        <v>52315712</v>
      </c>
      <c r="D33" s="38">
        <f>'[1]вспомогат'!D31</f>
        <v>5143285</v>
      </c>
      <c r="E33" s="33">
        <f>'[1]вспомогат'!G31</f>
        <v>59788525.63</v>
      </c>
      <c r="F33" s="38">
        <f>'[1]вспомогат'!H31</f>
        <v>6550072.520000003</v>
      </c>
      <c r="G33" s="39">
        <f>'[1]вспомогат'!I31</f>
        <v>127.35192624946903</v>
      </c>
      <c r="H33" s="35">
        <f>'[1]вспомогат'!J31</f>
        <v>1406787.5200000033</v>
      </c>
      <c r="I33" s="36">
        <f>'[1]вспомогат'!K31</f>
        <v>114.2840713512606</v>
      </c>
      <c r="J33" s="37">
        <f>'[1]вспомогат'!L31</f>
        <v>7472813.630000003</v>
      </c>
    </row>
    <row r="34" spans="1:10" ht="12.75">
      <c r="A34" s="32" t="s">
        <v>36</v>
      </c>
      <c r="B34" s="33">
        <f>'[1]вспомогат'!B32</f>
        <v>19780471</v>
      </c>
      <c r="C34" s="33">
        <f>'[1]вспомогат'!C32</f>
        <v>18546398</v>
      </c>
      <c r="D34" s="38">
        <f>'[1]вспомогат'!D32</f>
        <v>1639437</v>
      </c>
      <c r="E34" s="33">
        <f>'[1]вспомогат'!G32</f>
        <v>25451235.13</v>
      </c>
      <c r="F34" s="38">
        <f>'[1]вспомогат'!H32</f>
        <v>2028334.1099999994</v>
      </c>
      <c r="G34" s="39">
        <f>'[1]вспомогат'!I32</f>
        <v>123.72138179143202</v>
      </c>
      <c r="H34" s="35">
        <f>'[1]вспомогат'!J32</f>
        <v>388897.1099999994</v>
      </c>
      <c r="I34" s="36">
        <f>'[1]вспомогат'!K32</f>
        <v>137.23007092805835</v>
      </c>
      <c r="J34" s="37">
        <f>'[1]вспомогат'!L32</f>
        <v>6904837.129999999</v>
      </c>
    </row>
    <row r="35" spans="1:10" ht="12.75">
      <c r="A35" s="32" t="s">
        <v>37</v>
      </c>
      <c r="B35" s="33">
        <f>'[1]вспомогат'!B33</f>
        <v>40728929</v>
      </c>
      <c r="C35" s="33">
        <f>'[1]вспомогат'!C33</f>
        <v>38466302</v>
      </c>
      <c r="D35" s="38">
        <f>'[1]вспомогат'!D33</f>
        <v>5094418</v>
      </c>
      <c r="E35" s="33">
        <f>'[1]вспомогат'!G33</f>
        <v>47708022.77</v>
      </c>
      <c r="F35" s="38">
        <f>'[1]вспомогат'!H33</f>
        <v>4455907.620000005</v>
      </c>
      <c r="G35" s="39">
        <f>'[1]вспомогат'!I33</f>
        <v>87.46647055659753</v>
      </c>
      <c r="H35" s="35">
        <f>'[1]вспомогат'!J33</f>
        <v>-638510.3799999952</v>
      </c>
      <c r="I35" s="36">
        <f>'[1]вспомогат'!K33</f>
        <v>124.02549839597268</v>
      </c>
      <c r="J35" s="37">
        <f>'[1]вспомогат'!L33</f>
        <v>9241720.770000003</v>
      </c>
    </row>
    <row r="36" spans="1:10" ht="12.75">
      <c r="A36" s="32" t="s">
        <v>38</v>
      </c>
      <c r="B36" s="33">
        <f>'[1]вспомогат'!B34</f>
        <v>33977819</v>
      </c>
      <c r="C36" s="33">
        <f>'[1]вспомогат'!C34</f>
        <v>31372516</v>
      </c>
      <c r="D36" s="38">
        <f>'[1]вспомогат'!D34</f>
        <v>3360321</v>
      </c>
      <c r="E36" s="33">
        <f>'[1]вспомогат'!G34</f>
        <v>40340623.85</v>
      </c>
      <c r="F36" s="38">
        <f>'[1]вспомогат'!H34</f>
        <v>4012095.700000003</v>
      </c>
      <c r="G36" s="39">
        <f>'[1]вспомогат'!I34</f>
        <v>119.39620351746167</v>
      </c>
      <c r="H36" s="35">
        <f>'[1]вспомогат'!J34</f>
        <v>651774.700000003</v>
      </c>
      <c r="I36" s="36">
        <f>'[1]вспомогат'!K34</f>
        <v>128.58587385850723</v>
      </c>
      <c r="J36" s="37">
        <f>'[1]вспомогат'!L34</f>
        <v>8968107.850000001</v>
      </c>
    </row>
    <row r="37" spans="1:10" ht="12.75">
      <c r="A37" s="32" t="s">
        <v>39</v>
      </c>
      <c r="B37" s="33">
        <f>'[1]вспомогат'!B35</f>
        <v>75047622</v>
      </c>
      <c r="C37" s="33">
        <f>'[1]вспомогат'!C35</f>
        <v>70872494</v>
      </c>
      <c r="D37" s="38">
        <f>'[1]вспомогат'!D35</f>
        <v>7868794</v>
      </c>
      <c r="E37" s="33">
        <f>'[1]вспомогат'!G35</f>
        <v>98126761.38</v>
      </c>
      <c r="F37" s="38">
        <f>'[1]вспомогат'!H35</f>
        <v>9050570.64</v>
      </c>
      <c r="G37" s="39">
        <f>'[1]вспомогат'!I35</f>
        <v>115.01852304177744</v>
      </c>
      <c r="H37" s="35">
        <f>'[1]вспомогат'!J35</f>
        <v>1181776.6400000006</v>
      </c>
      <c r="I37" s="36">
        <f>'[1]вспомогат'!K35</f>
        <v>138.45535248131665</v>
      </c>
      <c r="J37" s="37">
        <f>'[1]вспомогат'!L35</f>
        <v>27254267.379999995</v>
      </c>
    </row>
    <row r="38" spans="1:10" ht="18.75" customHeight="1">
      <c r="A38" s="51" t="s">
        <v>40</v>
      </c>
      <c r="B38" s="41">
        <f>SUM(B18:B37)</f>
        <v>1121164519</v>
      </c>
      <c r="C38" s="41">
        <f>SUM(C18:C37)</f>
        <v>1053128184</v>
      </c>
      <c r="D38" s="41">
        <f>SUM(D18:D37)</f>
        <v>137229520</v>
      </c>
      <c r="E38" s="41">
        <f>SUM(E18:E37)</f>
        <v>1323781442.1799998</v>
      </c>
      <c r="F38" s="41">
        <f>SUM(F18:F37)</f>
        <v>133207788.10000001</v>
      </c>
      <c r="G38" s="42">
        <f>F38/D38*100</f>
        <v>97.06933908972356</v>
      </c>
      <c r="H38" s="41">
        <f>SUM(H18:H37)</f>
        <v>-4021731.8999999836</v>
      </c>
      <c r="I38" s="43">
        <f>E38/C38*100</f>
        <v>125.69993494543108</v>
      </c>
      <c r="J38" s="41">
        <f>SUM(J18:J37)</f>
        <v>270653258.17999995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11312567.41</v>
      </c>
      <c r="F39" s="38">
        <f>'[1]вспомогат'!H36</f>
        <v>1124203.3200000003</v>
      </c>
      <c r="G39" s="39">
        <f>'[1]вспомогат'!I36</f>
        <v>210.04469555566772</v>
      </c>
      <c r="H39" s="35">
        <f>'[1]вспомогат'!J36</f>
        <v>588982.3200000003</v>
      </c>
      <c r="I39" s="36">
        <f>'[1]вспомогат'!K36</f>
        <v>150.82737451537201</v>
      </c>
      <c r="J39" s="37">
        <f>'[1]вспомогат'!L36</f>
        <v>3812226.41</v>
      </c>
    </row>
    <row r="40" spans="1:10" ht="12.75" customHeight="1">
      <c r="A40" s="50" t="s">
        <v>42</v>
      </c>
      <c r="B40" s="33">
        <f>'[1]вспомогат'!B37</f>
        <v>21684355</v>
      </c>
      <c r="C40" s="33">
        <f>'[1]вспомогат'!C37</f>
        <v>20771032</v>
      </c>
      <c r="D40" s="38">
        <f>'[1]вспомогат'!D37</f>
        <v>3526688</v>
      </c>
      <c r="E40" s="33">
        <f>'[1]вспомогат'!G37</f>
        <v>26234374.36</v>
      </c>
      <c r="F40" s="38">
        <f>'[1]вспомогат'!H37</f>
        <v>2513573.3099999987</v>
      </c>
      <c r="G40" s="39">
        <f>'[1]вспомогат'!I37</f>
        <v>71.27291413360066</v>
      </c>
      <c r="H40" s="35">
        <f>'[1]вспомогат'!J37</f>
        <v>-1013114.6900000013</v>
      </c>
      <c r="I40" s="36">
        <f>'[1]вспомогат'!K37</f>
        <v>126.3027006072688</v>
      </c>
      <c r="J40" s="37">
        <f>'[1]вспомогат'!L37</f>
        <v>5463342.359999999</v>
      </c>
    </row>
    <row r="41" spans="1:10" ht="12.75" customHeight="1">
      <c r="A41" s="50" t="s">
        <v>43</v>
      </c>
      <c r="B41" s="33">
        <f>'[1]вспомогат'!B38</f>
        <v>14854045</v>
      </c>
      <c r="C41" s="33">
        <f>'[1]вспомогат'!C38</f>
        <v>14038272</v>
      </c>
      <c r="D41" s="38">
        <f>'[1]вспомогат'!D38</f>
        <v>2418650</v>
      </c>
      <c r="E41" s="33">
        <f>'[1]вспомогат'!G38</f>
        <v>14765367.35</v>
      </c>
      <c r="F41" s="38">
        <f>'[1]вспомогат'!H38</f>
        <v>1201365.1899999995</v>
      </c>
      <c r="G41" s="39">
        <f>'[1]вспомогат'!I38</f>
        <v>49.67089864180429</v>
      </c>
      <c r="H41" s="35">
        <f>'[1]вспомогат'!J38</f>
        <v>-1217284.8100000005</v>
      </c>
      <c r="I41" s="36">
        <f>'[1]вспомогат'!K38</f>
        <v>105.17937927118095</v>
      </c>
      <c r="J41" s="37">
        <f>'[1]вспомогат'!L38</f>
        <v>727095.3499999996</v>
      </c>
    </row>
    <row r="42" spans="1:10" ht="12.75" customHeight="1">
      <c r="A42" s="50" t="s">
        <v>44</v>
      </c>
      <c r="B42" s="33">
        <f>'[1]вспомогат'!B39</f>
        <v>8488335</v>
      </c>
      <c r="C42" s="33">
        <f>'[1]вспомогат'!C39</f>
        <v>8115747</v>
      </c>
      <c r="D42" s="38">
        <f>'[1]вспомогат'!D39</f>
        <v>687132</v>
      </c>
      <c r="E42" s="33">
        <f>'[1]вспомогат'!G39</f>
        <v>10767526.83</v>
      </c>
      <c r="F42" s="38">
        <f>'[1]вспомогат'!H39</f>
        <v>1500041.5299999993</v>
      </c>
      <c r="G42" s="39">
        <f>'[1]вспомогат'!I39</f>
        <v>218.30471146737443</v>
      </c>
      <c r="H42" s="35">
        <f>'[1]вспомогат'!J39</f>
        <v>812909.5299999993</v>
      </c>
      <c r="I42" s="36">
        <f>'[1]вспомогат'!K39</f>
        <v>132.67450094242713</v>
      </c>
      <c r="J42" s="37">
        <f>'[1]вспомогат'!L39</f>
        <v>2651779.83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11838144.93</v>
      </c>
      <c r="F43" s="38">
        <f>'[1]вспомогат'!H40</f>
        <v>861853.4299999997</v>
      </c>
      <c r="G43" s="39">
        <f>'[1]вспомогат'!I40</f>
        <v>105.78224421688797</v>
      </c>
      <c r="H43" s="35">
        <f>'[1]вспомогат'!J40</f>
        <v>47110.4299999997</v>
      </c>
      <c r="I43" s="36">
        <f>'[1]вспомогат'!K40</f>
        <v>166.24282516097466</v>
      </c>
      <c r="J43" s="37">
        <f>'[1]вспомогат'!L40</f>
        <v>4717148.93</v>
      </c>
    </row>
    <row r="44" spans="1:10" ht="14.25" customHeight="1">
      <c r="A44" s="50" t="s">
        <v>46</v>
      </c>
      <c r="B44" s="33">
        <f>'[1]вспомогат'!B41</f>
        <v>12190270</v>
      </c>
      <c r="C44" s="33">
        <f>'[1]вспомогат'!C41</f>
        <v>11187233</v>
      </c>
      <c r="D44" s="38">
        <f>'[1]вспомогат'!D41</f>
        <v>1585917</v>
      </c>
      <c r="E44" s="33">
        <f>'[1]вспомогат'!G41</f>
        <v>11741087.02</v>
      </c>
      <c r="F44" s="38">
        <f>'[1]вспомогат'!H41</f>
        <v>1019672.7300000004</v>
      </c>
      <c r="G44" s="39">
        <f>'[1]вспомогат'!I41</f>
        <v>64.2954662822834</v>
      </c>
      <c r="H44" s="35">
        <f>'[1]вспомогат'!J41</f>
        <v>-566244.2699999996</v>
      </c>
      <c r="I44" s="36">
        <f>'[1]вспомогат'!K41</f>
        <v>104.95076861275705</v>
      </c>
      <c r="J44" s="37">
        <f>'[1]вспомогат'!L41</f>
        <v>553854.0199999996</v>
      </c>
    </row>
    <row r="45" spans="1:10" ht="15" customHeight="1">
      <c r="A45" s="51" t="s">
        <v>47</v>
      </c>
      <c r="B45" s="41">
        <f>SUM(B39:B44)</f>
        <v>73068267</v>
      </c>
      <c r="C45" s="41">
        <f>SUM(C39:C44)</f>
        <v>68733621</v>
      </c>
      <c r="D45" s="41">
        <f>SUM(D39:D44)</f>
        <v>9568351</v>
      </c>
      <c r="E45" s="41">
        <f>SUM(E39:E44)</f>
        <v>86659067.89999999</v>
      </c>
      <c r="F45" s="41">
        <f>SUM(F39:F44)</f>
        <v>8220709.509999998</v>
      </c>
      <c r="G45" s="42">
        <f>F45/D45*100</f>
        <v>85.91563488839402</v>
      </c>
      <c r="H45" s="41">
        <f>SUM(H39:H44)</f>
        <v>-1347641.490000002</v>
      </c>
      <c r="I45" s="43">
        <f>E45/C45*100</f>
        <v>126.07959051073416</v>
      </c>
      <c r="J45" s="41">
        <f>SUM(J39:J44)</f>
        <v>17925446.9</v>
      </c>
    </row>
    <row r="46" spans="1:10" ht="15.75" customHeight="1">
      <c r="A46" s="52" t="s">
        <v>48</v>
      </c>
      <c r="B46" s="53">
        <f>'[1]вспомогат'!B42</f>
        <v>6767792541</v>
      </c>
      <c r="C46" s="53">
        <f>'[1]вспомогат'!C42</f>
        <v>6257190650</v>
      </c>
      <c r="D46" s="53">
        <f>'[1]вспомогат'!D42</f>
        <v>601758471</v>
      </c>
      <c r="E46" s="53">
        <f>'[1]вспомогат'!G42</f>
        <v>6977457416.680001</v>
      </c>
      <c r="F46" s="53">
        <f>'[1]вспомогат'!H42</f>
        <v>760319666.6600001</v>
      </c>
      <c r="G46" s="54">
        <f>'[1]вспомогат'!I42</f>
        <v>126.34964081128824</v>
      </c>
      <c r="H46" s="53">
        <f>'[1]вспомогат'!J42</f>
        <v>159908837.1500001</v>
      </c>
      <c r="I46" s="54">
        <f>'[1]вспомогат'!K42</f>
        <v>111.5110247868187</v>
      </c>
      <c r="J46" s="53">
        <f>'[1]вспомогат'!L42</f>
        <v>720266766.6800013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30.11.2016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2016-12-01T11:48:42Z</dcterms:created>
  <dcterms:modified xsi:type="dcterms:W3CDTF">2016-12-01T11:49:16Z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