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<sst xmlns="http://schemas.openxmlformats.org/spreadsheetml/2006/main" count="54" uniqueCount="49">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</sst>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24.11.2016</v>
          </cell>
        </row>
        <row r="6">
          <cell r="G6" t="str">
            <v>Фактично надійшло на 24.11.2016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1381104785.36</v>
          </cell>
          <cell r="H10">
            <v>169129449.93999982</v>
          </cell>
          <cell r="I10">
            <v>244.84031336303462</v>
          </cell>
          <cell r="J10">
            <v>100051997.93999982</v>
          </cell>
          <cell r="K10">
            <v>117.15176083147551</v>
          </cell>
          <cell r="L10">
            <v>202202500.3599999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3047950474.26</v>
          </cell>
          <cell r="H11">
            <v>226795072.35000038</v>
          </cell>
          <cell r="I11">
            <v>75.71698071979446</v>
          </cell>
          <cell r="J11">
            <v>-72734927.64999962</v>
          </cell>
          <cell r="K11">
            <v>98.14305917208159</v>
          </cell>
          <cell r="L11">
            <v>-57669525.73999977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254572213.27</v>
          </cell>
          <cell r="H12">
            <v>18417854.340000004</v>
          </cell>
          <cell r="I12">
            <v>51.01446220753495</v>
          </cell>
          <cell r="J12">
            <v>-17685347.659999996</v>
          </cell>
          <cell r="K12">
            <v>114.37638565424832</v>
          </cell>
          <cell r="L12">
            <v>31998111.27000001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375431977.03</v>
          </cell>
          <cell r="H13">
            <v>22718557.599999964</v>
          </cell>
          <cell r="I13">
            <v>143.99297330522734</v>
          </cell>
          <cell r="J13">
            <v>6941011.599999964</v>
          </cell>
          <cell r="K13">
            <v>137.73264600177913</v>
          </cell>
          <cell r="L13">
            <v>102851737.02999997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305743328.37</v>
          </cell>
          <cell r="H14">
            <v>20913280.329999983</v>
          </cell>
          <cell r="I14">
            <v>56.233974970529474</v>
          </cell>
          <cell r="J14">
            <v>-16276479.670000017</v>
          </cell>
          <cell r="K14">
            <v>95.6040168040351</v>
          </cell>
          <cell r="L14">
            <v>-14058431.629999995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44819071.62</v>
          </cell>
          <cell r="H15">
            <v>3521897.799999997</v>
          </cell>
          <cell r="I15">
            <v>117.2636944795897</v>
          </cell>
          <cell r="J15">
            <v>518497.799999997</v>
          </cell>
          <cell r="K15">
            <v>107.81274587624543</v>
          </cell>
          <cell r="L15">
            <v>3247853.6199999973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45733105.08</v>
          </cell>
          <cell r="H16">
            <v>4172333.879999995</v>
          </cell>
          <cell r="I16">
            <v>114.09963612457621</v>
          </cell>
          <cell r="J16">
            <v>515587.87999999523</v>
          </cell>
          <cell r="K16">
            <v>149.2459693107419</v>
          </cell>
          <cell r="L16">
            <v>15090331.079999998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173141085.72</v>
          </cell>
          <cell r="H17">
            <v>13128414.210000008</v>
          </cell>
          <cell r="I17">
            <v>100.5341374534285</v>
          </cell>
          <cell r="J17">
            <v>69751.21000000834</v>
          </cell>
          <cell r="K17">
            <v>123.54239632500423</v>
          </cell>
          <cell r="L17">
            <v>32993985.72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18912260.36</v>
          </cell>
          <cell r="H18">
            <v>957538.9399999976</v>
          </cell>
          <cell r="I18">
            <v>66.43739631504252</v>
          </cell>
          <cell r="J18">
            <v>-483726.0600000024</v>
          </cell>
          <cell r="K18">
            <v>119.09423106846873</v>
          </cell>
          <cell r="L18">
            <v>3032179.3599999994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16803621.16</v>
          </cell>
          <cell r="H19">
            <v>985690.5700000003</v>
          </cell>
          <cell r="I19">
            <v>108.51452140091531</v>
          </cell>
          <cell r="J19">
            <v>77341.5700000003</v>
          </cell>
          <cell r="K19">
            <v>134.65522237083638</v>
          </cell>
          <cell r="L19">
            <v>4324624.16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91965173.58</v>
          </cell>
          <cell r="H20">
            <v>6725705.310000002</v>
          </cell>
          <cell r="I20">
            <v>54.95133831898732</v>
          </cell>
          <cell r="J20">
            <v>-5513678.689999998</v>
          </cell>
          <cell r="K20">
            <v>114.09577126250984</v>
          </cell>
          <cell r="L20">
            <v>11361683.579999998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71444851.69</v>
          </cell>
          <cell r="H21">
            <v>5278459.309999995</v>
          </cell>
          <cell r="I21">
            <v>95.22636501646643</v>
          </cell>
          <cell r="J21">
            <v>-264605.69000000507</v>
          </cell>
          <cell r="K21">
            <v>122.78265601373752</v>
          </cell>
          <cell r="L21">
            <v>13256786.689999998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99307861.7</v>
          </cell>
          <cell r="H22">
            <v>7014717.340000004</v>
          </cell>
          <cell r="I22">
            <v>100.22274692258053</v>
          </cell>
          <cell r="J22">
            <v>15590.340000003576</v>
          </cell>
          <cell r="K22">
            <v>120.8952558893698</v>
          </cell>
          <cell r="L22">
            <v>17164140.700000003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48421943.37</v>
          </cell>
          <cell r="H23">
            <v>2701156.4899999946</v>
          </cell>
          <cell r="I23">
            <v>63.079814110984486</v>
          </cell>
          <cell r="J23">
            <v>-1580968.5100000054</v>
          </cell>
          <cell r="K23">
            <v>114.32771560221452</v>
          </cell>
          <cell r="L23">
            <v>6068308.369999997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29427938.31</v>
          </cell>
          <cell r="H24">
            <v>2751248.969999999</v>
          </cell>
          <cell r="I24">
            <v>155.55591194669844</v>
          </cell>
          <cell r="J24">
            <v>982592.9699999988</v>
          </cell>
          <cell r="K24">
            <v>154.24970846177894</v>
          </cell>
          <cell r="L24">
            <v>10349822.309999999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107974995.05</v>
          </cell>
          <cell r="H25">
            <v>6276431.939999998</v>
          </cell>
          <cell r="I25">
            <v>116.07989764366253</v>
          </cell>
          <cell r="J25">
            <v>869438.9399999976</v>
          </cell>
          <cell r="K25">
            <v>162.5851457204915</v>
          </cell>
          <cell r="L25">
            <v>41563642.05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50537610.9</v>
          </cell>
          <cell r="H26">
            <v>3094607.829999998</v>
          </cell>
          <cell r="I26">
            <v>69.00362922583722</v>
          </cell>
          <cell r="J26">
            <v>-1390095.1700000018</v>
          </cell>
          <cell r="K26">
            <v>110.5604553415935</v>
          </cell>
          <cell r="L26">
            <v>4827224.8999999985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37426007.98</v>
          </cell>
          <cell r="H27">
            <v>2687404.0299999937</v>
          </cell>
          <cell r="I27">
            <v>127.01153424069646</v>
          </cell>
          <cell r="J27">
            <v>571530.0299999937</v>
          </cell>
          <cell r="K27">
            <v>131.6175253765294</v>
          </cell>
          <cell r="L27">
            <v>8990578.979999997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64398483.58</v>
          </cell>
          <cell r="H28">
            <v>4201378.379999995</v>
          </cell>
          <cell r="I28">
            <v>67.28591648905802</v>
          </cell>
          <cell r="J28">
            <v>-2042689.6200000048</v>
          </cell>
          <cell r="K28">
            <v>111.75036334907136</v>
          </cell>
          <cell r="L28">
            <v>6771392.579999998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106909474.77</v>
          </cell>
          <cell r="H29">
            <v>7881584.319999993</v>
          </cell>
          <cell r="I29">
            <v>113.30208645252746</v>
          </cell>
          <cell r="J29">
            <v>925327.3199999928</v>
          </cell>
          <cell r="K29">
            <v>123.75822093864642</v>
          </cell>
          <cell r="L29">
            <v>20523718.769999996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53793810.29</v>
          </cell>
          <cell r="H30">
            <v>3086086.1099999994</v>
          </cell>
          <cell r="I30">
            <v>101.97817972376116</v>
          </cell>
          <cell r="J30">
            <v>59864.109999999404</v>
          </cell>
          <cell r="K30">
            <v>136.2662063733313</v>
          </cell>
          <cell r="L30">
            <v>14316810.29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57302288.22</v>
          </cell>
          <cell r="H31">
            <v>4063835.1099999994</v>
          </cell>
          <cell r="I31">
            <v>103.21495920761016</v>
          </cell>
          <cell r="J31">
            <v>126581.1099999994</v>
          </cell>
          <cell r="K31">
            <v>112.11630966743853</v>
          </cell>
          <cell r="L31">
            <v>6192607.219999999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24458986.01</v>
          </cell>
          <cell r="H32">
            <v>1036084.9900000021</v>
          </cell>
          <cell r="I32">
            <v>68.00970371600545</v>
          </cell>
          <cell r="J32">
            <v>-487352.0099999979</v>
          </cell>
          <cell r="K32">
            <v>132.71002617523507</v>
          </cell>
          <cell r="L32">
            <v>6028588.010000002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46069488.2</v>
          </cell>
          <cell r="H33">
            <v>2817373.0500000045</v>
          </cell>
          <cell r="I33">
            <v>72.72203418179971</v>
          </cell>
          <cell r="J33">
            <v>-1056793.9499999955</v>
          </cell>
          <cell r="K33">
            <v>123.6895911461862</v>
          </cell>
          <cell r="L33">
            <v>8823437.200000003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38330511.07</v>
          </cell>
          <cell r="H34">
            <v>2001982.9200000018</v>
          </cell>
          <cell r="I34">
            <v>82.77366584209287</v>
          </cell>
          <cell r="J34">
            <v>-416640.0799999982</v>
          </cell>
          <cell r="K34">
            <v>125.95951600775241</v>
          </cell>
          <cell r="L34">
            <v>7899693.07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94032522.53</v>
          </cell>
          <cell r="H35">
            <v>4956331.790000007</v>
          </cell>
          <cell r="I35">
            <v>66.6733002338791</v>
          </cell>
          <cell r="J35">
            <v>-2477426.2099999934</v>
          </cell>
          <cell r="K35">
            <v>133.49789330841554</v>
          </cell>
          <cell r="L35">
            <v>23595064.53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10892786.78</v>
          </cell>
          <cell r="H36">
            <v>704422.6899999995</v>
          </cell>
          <cell r="I36">
            <v>131.61342510850648</v>
          </cell>
          <cell r="J36">
            <v>169201.68999999948</v>
          </cell>
          <cell r="K36">
            <v>145.23055391748187</v>
          </cell>
          <cell r="L36">
            <v>3392445.7799999993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25166194.42</v>
          </cell>
          <cell r="H37">
            <v>1445393.370000001</v>
          </cell>
          <cell r="I37">
            <v>158.43260938191938</v>
          </cell>
          <cell r="J37">
            <v>533085.370000001</v>
          </cell>
          <cell r="K37">
            <v>138.6059193071498</v>
          </cell>
          <cell r="L37">
            <v>7009542.420000002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14381202.69</v>
          </cell>
          <cell r="H38">
            <v>817200.5299999993</v>
          </cell>
          <cell r="I38">
            <v>83.5028386041996</v>
          </cell>
          <cell r="J38">
            <v>-161449.47000000067</v>
          </cell>
          <cell r="K38">
            <v>114.15218444243781</v>
          </cell>
          <cell r="L38">
            <v>1782930.6899999995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9688610.36</v>
          </cell>
          <cell r="H39">
            <v>421125.05999999866</v>
          </cell>
          <cell r="I39">
            <v>83.36930940823363</v>
          </cell>
          <cell r="J39">
            <v>-84006.94000000134</v>
          </cell>
          <cell r="K39">
            <v>122.11897304010324</v>
          </cell>
          <cell r="L39">
            <v>1754863.3599999994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11636937.26</v>
          </cell>
          <cell r="H40">
            <v>660645.7599999998</v>
          </cell>
          <cell r="I40">
            <v>81.08639902398667</v>
          </cell>
          <cell r="J40">
            <v>-154097.24000000022</v>
          </cell>
          <cell r="K40">
            <v>163.4172699998708</v>
          </cell>
          <cell r="L40">
            <v>4515941.26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11584354.45</v>
          </cell>
          <cell r="H41">
            <v>862940.1600000001</v>
          </cell>
          <cell r="I41">
            <v>72.76564548783769</v>
          </cell>
          <cell r="J41">
            <v>-322976.83999999985</v>
          </cell>
          <cell r="K41">
            <v>107.38948950115382</v>
          </cell>
          <cell r="L41">
            <v>797121.4499999993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6769363955.439998</v>
          </cell>
          <cell r="H42">
            <v>552226205.42</v>
          </cell>
          <cell r="I42">
            <v>98.09819653070146</v>
          </cell>
          <cell r="J42">
            <v>-10685618.149999864</v>
          </cell>
          <cell r="K42">
            <v>108.86084648055846</v>
          </cell>
          <cell r="L42">
            <v>550999709.4399977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7" sqref="E2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1381104785.36</v>
      </c>
      <c r="F10" s="33">
        <f>'[1]вспомогат'!H10</f>
        <v>169129449.93999982</v>
      </c>
      <c r="G10" s="34">
        <f>'[1]вспомогат'!I10</f>
        <v>244.84031336303462</v>
      </c>
      <c r="H10" s="35">
        <f>'[1]вспомогат'!J10</f>
        <v>100051997.93999982</v>
      </c>
      <c r="I10" s="36">
        <f>'[1]вспомогат'!K10</f>
        <v>117.15176083147551</v>
      </c>
      <c r="J10" s="37">
        <f>'[1]вспомогат'!L10</f>
        <v>202202500.3599999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3047950474.26</v>
      </c>
      <c r="F12" s="38">
        <f>'[1]вспомогат'!H11</f>
        <v>226795072.35000038</v>
      </c>
      <c r="G12" s="39">
        <f>'[1]вспомогат'!I11</f>
        <v>75.71698071979446</v>
      </c>
      <c r="H12" s="35">
        <f>'[1]вспомогат'!J11</f>
        <v>-72734927.64999962</v>
      </c>
      <c r="I12" s="36">
        <f>'[1]вспомогат'!K11</f>
        <v>98.14305917208159</v>
      </c>
      <c r="J12" s="37">
        <f>'[1]вспомогат'!L11</f>
        <v>-57669525.73999977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254572213.27</v>
      </c>
      <c r="F13" s="38">
        <f>'[1]вспомогат'!H12</f>
        <v>18417854.340000004</v>
      </c>
      <c r="G13" s="39">
        <f>'[1]вспомогат'!I12</f>
        <v>51.01446220753495</v>
      </c>
      <c r="H13" s="35">
        <f>'[1]вспомогат'!J12</f>
        <v>-17685347.659999996</v>
      </c>
      <c r="I13" s="36">
        <f>'[1]вспомогат'!K12</f>
        <v>114.37638565424832</v>
      </c>
      <c r="J13" s="37">
        <f>'[1]вспомогат'!L12</f>
        <v>31998111.27000001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375431977.03</v>
      </c>
      <c r="F14" s="38">
        <f>'[1]вспомогат'!H13</f>
        <v>22718557.599999964</v>
      </c>
      <c r="G14" s="39">
        <f>'[1]вспомогат'!I13</f>
        <v>143.99297330522734</v>
      </c>
      <c r="H14" s="35">
        <f>'[1]вспомогат'!J13</f>
        <v>6941011.599999964</v>
      </c>
      <c r="I14" s="36">
        <f>'[1]вспомогат'!K13</f>
        <v>137.73264600177913</v>
      </c>
      <c r="J14" s="37">
        <f>'[1]вспомогат'!L13</f>
        <v>102851737.02999997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305743328.37</v>
      </c>
      <c r="F15" s="38">
        <f>'[1]вспомогат'!H14</f>
        <v>20913280.329999983</v>
      </c>
      <c r="G15" s="39">
        <f>'[1]вспомогат'!I14</f>
        <v>56.233974970529474</v>
      </c>
      <c r="H15" s="35">
        <f>'[1]вспомогат'!J14</f>
        <v>-16276479.670000017</v>
      </c>
      <c r="I15" s="36">
        <f>'[1]вспомогат'!K14</f>
        <v>95.6040168040351</v>
      </c>
      <c r="J15" s="37">
        <f>'[1]вспомогат'!L14</f>
        <v>-14058431.629999995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44819071.62</v>
      </c>
      <c r="F16" s="38">
        <f>'[1]вспомогат'!H15</f>
        <v>3521897.799999997</v>
      </c>
      <c r="G16" s="39">
        <f>'[1]вспомогат'!I15</f>
        <v>117.2636944795897</v>
      </c>
      <c r="H16" s="35">
        <f>'[1]вспомогат'!J15</f>
        <v>518497.799999997</v>
      </c>
      <c r="I16" s="36">
        <f>'[1]вспомогат'!K15</f>
        <v>107.81274587624543</v>
      </c>
      <c r="J16" s="37">
        <f>'[1]вспомогат'!L15</f>
        <v>3247853.6199999973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4028517064.55</v>
      </c>
      <c r="F17" s="41">
        <f>SUM(F12:F16)</f>
        <v>292366662.4200004</v>
      </c>
      <c r="G17" s="42">
        <f>F17/D17*100</f>
        <v>74.65877036651032</v>
      </c>
      <c r="H17" s="41">
        <f>SUM(H12:H16)</f>
        <v>-99237245.57999967</v>
      </c>
      <c r="I17" s="43">
        <f>E17/C17*100</f>
        <v>101.67509532558219</v>
      </c>
      <c r="J17" s="41">
        <f>SUM(J12:J16)</f>
        <v>66369744.55000021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45733105.08</v>
      </c>
      <c r="F18" s="45">
        <f>'[1]вспомогат'!H16</f>
        <v>4172333.879999995</v>
      </c>
      <c r="G18" s="46">
        <f>'[1]вспомогат'!I16</f>
        <v>114.09963612457621</v>
      </c>
      <c r="H18" s="47">
        <f>'[1]вспомогат'!J16</f>
        <v>515587.87999999523</v>
      </c>
      <c r="I18" s="48">
        <f>'[1]вспомогат'!K16</f>
        <v>149.2459693107419</v>
      </c>
      <c r="J18" s="49">
        <f>'[1]вспомогат'!L16</f>
        <v>15090331.079999998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173141085.72</v>
      </c>
      <c r="F19" s="38">
        <f>'[1]вспомогат'!H17</f>
        <v>13128414.210000008</v>
      </c>
      <c r="G19" s="39">
        <f>'[1]вспомогат'!I17</f>
        <v>100.5341374534285</v>
      </c>
      <c r="H19" s="35">
        <f>'[1]вспомогат'!J17</f>
        <v>69751.21000000834</v>
      </c>
      <c r="I19" s="36">
        <f>'[1]вспомогат'!K17</f>
        <v>123.54239632500423</v>
      </c>
      <c r="J19" s="37">
        <f>'[1]вспомогат'!L17</f>
        <v>32993985.72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18912260.36</v>
      </c>
      <c r="F20" s="38">
        <f>'[1]вспомогат'!H18</f>
        <v>957538.9399999976</v>
      </c>
      <c r="G20" s="39">
        <f>'[1]вспомогат'!I18</f>
        <v>66.43739631504252</v>
      </c>
      <c r="H20" s="35">
        <f>'[1]вспомогат'!J18</f>
        <v>-483726.0600000024</v>
      </c>
      <c r="I20" s="36">
        <f>'[1]вспомогат'!K18</f>
        <v>119.09423106846873</v>
      </c>
      <c r="J20" s="37">
        <f>'[1]вспомогат'!L18</f>
        <v>3032179.3599999994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16803621.16</v>
      </c>
      <c r="F21" s="38">
        <f>'[1]вспомогат'!H19</f>
        <v>985690.5700000003</v>
      </c>
      <c r="G21" s="39">
        <f>'[1]вспомогат'!I19</f>
        <v>108.51452140091531</v>
      </c>
      <c r="H21" s="35">
        <f>'[1]вспомогат'!J19</f>
        <v>77341.5700000003</v>
      </c>
      <c r="I21" s="36">
        <f>'[1]вспомогат'!K19</f>
        <v>134.65522237083638</v>
      </c>
      <c r="J21" s="37">
        <f>'[1]вспомогат'!L19</f>
        <v>4324624.16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91965173.58</v>
      </c>
      <c r="F22" s="38">
        <f>'[1]вспомогат'!H20</f>
        <v>6725705.310000002</v>
      </c>
      <c r="G22" s="39">
        <f>'[1]вспомогат'!I20</f>
        <v>54.95133831898732</v>
      </c>
      <c r="H22" s="35">
        <f>'[1]вспомогат'!J20</f>
        <v>-5513678.689999998</v>
      </c>
      <c r="I22" s="36">
        <f>'[1]вспомогат'!K20</f>
        <v>114.09577126250984</v>
      </c>
      <c r="J22" s="37">
        <f>'[1]вспомогат'!L20</f>
        <v>11361683.579999998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71444851.69</v>
      </c>
      <c r="F23" s="38">
        <f>'[1]вспомогат'!H21</f>
        <v>5278459.309999995</v>
      </c>
      <c r="G23" s="39">
        <f>'[1]вспомогат'!I21</f>
        <v>95.22636501646643</v>
      </c>
      <c r="H23" s="35">
        <f>'[1]вспомогат'!J21</f>
        <v>-264605.69000000507</v>
      </c>
      <c r="I23" s="36">
        <f>'[1]вспомогат'!K21</f>
        <v>122.78265601373752</v>
      </c>
      <c r="J23" s="37">
        <f>'[1]вспомогат'!L21</f>
        <v>13256786.689999998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99307861.7</v>
      </c>
      <c r="F24" s="38">
        <f>'[1]вспомогат'!H22</f>
        <v>7014717.340000004</v>
      </c>
      <c r="G24" s="39">
        <f>'[1]вспомогат'!I22</f>
        <v>100.22274692258053</v>
      </c>
      <c r="H24" s="35">
        <f>'[1]вспомогат'!J22</f>
        <v>15590.340000003576</v>
      </c>
      <c r="I24" s="36">
        <f>'[1]вспомогат'!K22</f>
        <v>120.8952558893698</v>
      </c>
      <c r="J24" s="37">
        <f>'[1]вспомогат'!L22</f>
        <v>17164140.700000003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48421943.37</v>
      </c>
      <c r="F25" s="38">
        <f>'[1]вспомогат'!H23</f>
        <v>2701156.4899999946</v>
      </c>
      <c r="G25" s="39">
        <f>'[1]вспомогат'!I23</f>
        <v>63.079814110984486</v>
      </c>
      <c r="H25" s="35">
        <f>'[1]вспомогат'!J23</f>
        <v>-1580968.5100000054</v>
      </c>
      <c r="I25" s="36">
        <f>'[1]вспомогат'!K23</f>
        <v>114.32771560221452</v>
      </c>
      <c r="J25" s="37">
        <f>'[1]вспомогат'!L23</f>
        <v>6068308.369999997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29427938.31</v>
      </c>
      <c r="F26" s="38">
        <f>'[1]вспомогат'!H24</f>
        <v>2751248.969999999</v>
      </c>
      <c r="G26" s="39">
        <f>'[1]вспомогат'!I24</f>
        <v>155.55591194669844</v>
      </c>
      <c r="H26" s="35">
        <f>'[1]вспомогат'!J24</f>
        <v>982592.9699999988</v>
      </c>
      <c r="I26" s="36">
        <f>'[1]вспомогат'!K24</f>
        <v>154.24970846177894</v>
      </c>
      <c r="J26" s="37">
        <f>'[1]вспомогат'!L24</f>
        <v>10349822.309999999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107974995.05</v>
      </c>
      <c r="F27" s="38">
        <f>'[1]вспомогат'!H25</f>
        <v>6276431.939999998</v>
      </c>
      <c r="G27" s="39">
        <f>'[1]вспомогат'!I25</f>
        <v>116.07989764366253</v>
      </c>
      <c r="H27" s="35">
        <f>'[1]вспомогат'!J25</f>
        <v>869438.9399999976</v>
      </c>
      <c r="I27" s="36">
        <f>'[1]вспомогат'!K25</f>
        <v>162.5851457204915</v>
      </c>
      <c r="J27" s="37">
        <f>'[1]вспомогат'!L25</f>
        <v>41563642.05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50537610.9</v>
      </c>
      <c r="F28" s="38">
        <f>'[1]вспомогат'!H26</f>
        <v>3094607.829999998</v>
      </c>
      <c r="G28" s="39">
        <f>'[1]вспомогат'!I26</f>
        <v>69.00362922583722</v>
      </c>
      <c r="H28" s="35">
        <f>'[1]вспомогат'!J26</f>
        <v>-1390095.1700000018</v>
      </c>
      <c r="I28" s="36">
        <f>'[1]вспомогат'!K26</f>
        <v>110.5604553415935</v>
      </c>
      <c r="J28" s="37">
        <f>'[1]вспомогат'!L26</f>
        <v>4827224.8999999985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37426007.98</v>
      </c>
      <c r="F29" s="38">
        <f>'[1]вспомогат'!H27</f>
        <v>2687404.0299999937</v>
      </c>
      <c r="G29" s="39">
        <f>'[1]вспомогат'!I27</f>
        <v>127.01153424069646</v>
      </c>
      <c r="H29" s="35">
        <f>'[1]вспомогат'!J27</f>
        <v>571530.0299999937</v>
      </c>
      <c r="I29" s="36">
        <f>'[1]вспомогат'!K27</f>
        <v>131.6175253765294</v>
      </c>
      <c r="J29" s="37">
        <f>'[1]вспомогат'!L27</f>
        <v>8990578.979999997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64398483.58</v>
      </c>
      <c r="F30" s="38">
        <f>'[1]вспомогат'!H28</f>
        <v>4201378.379999995</v>
      </c>
      <c r="G30" s="39">
        <f>'[1]вспомогат'!I28</f>
        <v>67.28591648905802</v>
      </c>
      <c r="H30" s="35">
        <f>'[1]вспомогат'!J28</f>
        <v>-2042689.6200000048</v>
      </c>
      <c r="I30" s="36">
        <f>'[1]вспомогат'!K28</f>
        <v>111.75036334907136</v>
      </c>
      <c r="J30" s="37">
        <f>'[1]вспомогат'!L28</f>
        <v>6771392.579999998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106909474.77</v>
      </c>
      <c r="F31" s="38">
        <f>'[1]вспомогат'!H29</f>
        <v>7881584.319999993</v>
      </c>
      <c r="G31" s="39">
        <f>'[1]вспомогат'!I29</f>
        <v>113.30208645252746</v>
      </c>
      <c r="H31" s="35">
        <f>'[1]вспомогат'!J29</f>
        <v>925327.3199999928</v>
      </c>
      <c r="I31" s="36">
        <f>'[1]вспомогат'!K29</f>
        <v>123.75822093864642</v>
      </c>
      <c r="J31" s="37">
        <f>'[1]вспомогат'!L29</f>
        <v>20523718.769999996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53793810.29</v>
      </c>
      <c r="F32" s="38">
        <f>'[1]вспомогат'!H30</f>
        <v>3086086.1099999994</v>
      </c>
      <c r="G32" s="39">
        <f>'[1]вспомогат'!I30</f>
        <v>101.97817972376116</v>
      </c>
      <c r="H32" s="35">
        <f>'[1]вспомогат'!J30</f>
        <v>59864.109999999404</v>
      </c>
      <c r="I32" s="36">
        <f>'[1]вспомогат'!K30</f>
        <v>136.2662063733313</v>
      </c>
      <c r="J32" s="37">
        <f>'[1]вспомогат'!L30</f>
        <v>14316810.29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57302288.22</v>
      </c>
      <c r="F33" s="38">
        <f>'[1]вспомогат'!H31</f>
        <v>4063835.1099999994</v>
      </c>
      <c r="G33" s="39">
        <f>'[1]вспомогат'!I31</f>
        <v>103.21495920761016</v>
      </c>
      <c r="H33" s="35">
        <f>'[1]вспомогат'!J31</f>
        <v>126581.1099999994</v>
      </c>
      <c r="I33" s="36">
        <f>'[1]вспомогат'!K31</f>
        <v>112.11630966743853</v>
      </c>
      <c r="J33" s="37">
        <f>'[1]вспомогат'!L31</f>
        <v>6192607.219999999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24458986.01</v>
      </c>
      <c r="F34" s="38">
        <f>'[1]вспомогат'!H32</f>
        <v>1036084.9900000021</v>
      </c>
      <c r="G34" s="39">
        <f>'[1]вспомогат'!I32</f>
        <v>68.00970371600545</v>
      </c>
      <c r="H34" s="35">
        <f>'[1]вспомогат'!J32</f>
        <v>-487352.0099999979</v>
      </c>
      <c r="I34" s="36">
        <f>'[1]вспомогат'!K32</f>
        <v>132.71002617523507</v>
      </c>
      <c r="J34" s="37">
        <f>'[1]вспомогат'!L32</f>
        <v>6028588.010000002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46069488.2</v>
      </c>
      <c r="F35" s="38">
        <f>'[1]вспомогат'!H33</f>
        <v>2817373.0500000045</v>
      </c>
      <c r="G35" s="39">
        <f>'[1]вспомогат'!I33</f>
        <v>72.72203418179971</v>
      </c>
      <c r="H35" s="35">
        <f>'[1]вспомогат'!J33</f>
        <v>-1056793.9499999955</v>
      </c>
      <c r="I35" s="36">
        <f>'[1]вспомогат'!K33</f>
        <v>123.6895911461862</v>
      </c>
      <c r="J35" s="37">
        <f>'[1]вспомогат'!L33</f>
        <v>8823437.200000003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38330511.07</v>
      </c>
      <c r="F36" s="38">
        <f>'[1]вспомогат'!H34</f>
        <v>2001982.9200000018</v>
      </c>
      <c r="G36" s="39">
        <f>'[1]вспомогат'!I34</f>
        <v>82.77366584209287</v>
      </c>
      <c r="H36" s="35">
        <f>'[1]вспомогат'!J34</f>
        <v>-416640.0799999982</v>
      </c>
      <c r="I36" s="36">
        <f>'[1]вспомогат'!K34</f>
        <v>125.95951600775241</v>
      </c>
      <c r="J36" s="37">
        <f>'[1]вспомогат'!L34</f>
        <v>7899693.07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94032522.53</v>
      </c>
      <c r="F37" s="38">
        <f>'[1]вспомогат'!H35</f>
        <v>4956331.790000007</v>
      </c>
      <c r="G37" s="39">
        <f>'[1]вспомогат'!I35</f>
        <v>66.6733002338791</v>
      </c>
      <c r="H37" s="35">
        <f>'[1]вспомогат'!J35</f>
        <v>-2477426.2099999934</v>
      </c>
      <c r="I37" s="36">
        <f>'[1]вспомогат'!K35</f>
        <v>133.49789330841554</v>
      </c>
      <c r="J37" s="37">
        <f>'[1]вспомогат'!L35</f>
        <v>23595064.53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1276392019.57</v>
      </c>
      <c r="F38" s="41">
        <f>SUM(F18:F37)</f>
        <v>85818365.49000001</v>
      </c>
      <c r="G38" s="42">
        <f>F38/D38*100</f>
        <v>88.18277858643788</v>
      </c>
      <c r="H38" s="41">
        <f>SUM(H18:H37)</f>
        <v>-11500370.510000013</v>
      </c>
      <c r="I38" s="43">
        <f>E38/C38*100</f>
        <v>125.97415121078654</v>
      </c>
      <c r="J38" s="41">
        <f>SUM(J18:J37)</f>
        <v>263174619.5699999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10892786.78</v>
      </c>
      <c r="F39" s="38">
        <f>'[1]вспомогат'!H36</f>
        <v>704422.6899999995</v>
      </c>
      <c r="G39" s="39">
        <f>'[1]вспомогат'!I36</f>
        <v>131.61342510850648</v>
      </c>
      <c r="H39" s="35">
        <f>'[1]вспомогат'!J36</f>
        <v>169201.68999999948</v>
      </c>
      <c r="I39" s="36">
        <f>'[1]вспомогат'!K36</f>
        <v>145.23055391748187</v>
      </c>
      <c r="J39" s="37">
        <f>'[1]вспомогат'!L36</f>
        <v>3392445.7799999993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25166194.42</v>
      </c>
      <c r="F40" s="38">
        <f>'[1]вспомогат'!H37</f>
        <v>1445393.370000001</v>
      </c>
      <c r="G40" s="39">
        <f>'[1]вспомогат'!I37</f>
        <v>158.43260938191938</v>
      </c>
      <c r="H40" s="35">
        <f>'[1]вспомогат'!J37</f>
        <v>533085.370000001</v>
      </c>
      <c r="I40" s="36">
        <f>'[1]вспомогат'!K37</f>
        <v>138.6059193071498</v>
      </c>
      <c r="J40" s="37">
        <f>'[1]вспомогат'!L37</f>
        <v>7009542.420000002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14381202.69</v>
      </c>
      <c r="F41" s="38">
        <f>'[1]вспомогат'!H38</f>
        <v>817200.5299999993</v>
      </c>
      <c r="G41" s="39">
        <f>'[1]вспомогат'!I38</f>
        <v>83.5028386041996</v>
      </c>
      <c r="H41" s="35">
        <f>'[1]вспомогат'!J38</f>
        <v>-161449.47000000067</v>
      </c>
      <c r="I41" s="36">
        <f>'[1]вспомогат'!K38</f>
        <v>114.15218444243781</v>
      </c>
      <c r="J41" s="37">
        <f>'[1]вспомогат'!L38</f>
        <v>1782930.6899999995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9688610.36</v>
      </c>
      <c r="F42" s="38">
        <f>'[1]вспомогат'!H39</f>
        <v>421125.05999999866</v>
      </c>
      <c r="G42" s="39">
        <f>'[1]вспомогат'!I39</f>
        <v>83.36930940823363</v>
      </c>
      <c r="H42" s="35">
        <f>'[1]вспомогат'!J39</f>
        <v>-84006.94000000134</v>
      </c>
      <c r="I42" s="36">
        <f>'[1]вспомогат'!K39</f>
        <v>122.11897304010324</v>
      </c>
      <c r="J42" s="37">
        <f>'[1]вспомогат'!L39</f>
        <v>1754863.3599999994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11636937.26</v>
      </c>
      <c r="F43" s="38">
        <f>'[1]вспомогат'!H40</f>
        <v>660645.7599999998</v>
      </c>
      <c r="G43" s="39">
        <f>'[1]вспомогат'!I40</f>
        <v>81.08639902398667</v>
      </c>
      <c r="H43" s="35">
        <f>'[1]вспомогат'!J40</f>
        <v>-154097.24000000022</v>
      </c>
      <c r="I43" s="36">
        <f>'[1]вспомогат'!K40</f>
        <v>163.4172699998708</v>
      </c>
      <c r="J43" s="37">
        <f>'[1]вспомогат'!L40</f>
        <v>4515941.26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11584354.45</v>
      </c>
      <c r="F44" s="38">
        <f>'[1]вспомогат'!H41</f>
        <v>862940.1600000001</v>
      </c>
      <c r="G44" s="39">
        <f>'[1]вспомогат'!I41</f>
        <v>72.76564548783769</v>
      </c>
      <c r="H44" s="35">
        <f>'[1]вспомогат'!J41</f>
        <v>-322976.83999999985</v>
      </c>
      <c r="I44" s="36">
        <f>'[1]вспомогат'!K41</f>
        <v>107.38948950115382</v>
      </c>
      <c r="J44" s="37">
        <f>'[1]вспомогат'!L41</f>
        <v>797121.4499999993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83350085.96000001</v>
      </c>
      <c r="F45" s="41">
        <f>SUM(F39:F44)</f>
        <v>4911727.569999998</v>
      </c>
      <c r="G45" s="42">
        <f>F45/D45*100</f>
        <v>99.5895468566218</v>
      </c>
      <c r="H45" s="41">
        <f>SUM(H39:H44)</f>
        <v>-20243.430000001565</v>
      </c>
      <c r="I45" s="43">
        <f>E45/C45*100</f>
        <v>130.03693241648264</v>
      </c>
      <c r="J45" s="41">
        <f>SUM(J39:J44)</f>
        <v>19252844.959999997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6769363955.439998</v>
      </c>
      <c r="F46" s="53">
        <f>'[1]вспомогат'!H42</f>
        <v>552226205.42</v>
      </c>
      <c r="G46" s="54">
        <f>'[1]вспомогат'!I42</f>
        <v>98.09819653070146</v>
      </c>
      <c r="H46" s="53">
        <f>'[1]вспомогат'!J42</f>
        <v>-10685618.149999864</v>
      </c>
      <c r="I46" s="54">
        <f>'[1]вспомогат'!K42</f>
        <v>108.86084648055846</v>
      </c>
      <c r="J46" s="53">
        <f>'[1]вспомогат'!L42</f>
        <v>550999709.4399977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24.11.2016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2016-11-25T07:52:40Z</dcterms:created>
  <dcterms:modified xsi:type="dcterms:W3CDTF">2016-11-25T07:53:43Z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