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<sst xmlns="http://schemas.openxmlformats.org/spreadsheetml/2006/main" count="54" uniqueCount="49">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</sst>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21.11.2016</v>
          </cell>
        </row>
        <row r="6">
          <cell r="G6" t="str">
            <v>Фактично надійшло на 21.11.2016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1372022495.76</v>
          </cell>
          <cell r="H10">
            <v>160047160.3399999</v>
          </cell>
          <cell r="I10">
            <v>231.692333324628</v>
          </cell>
          <cell r="J10">
            <v>90969708.33999991</v>
          </cell>
          <cell r="K10">
            <v>116.38135859241294</v>
          </cell>
          <cell r="L10">
            <v>193120210.76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3015299886.37</v>
          </cell>
          <cell r="H11">
            <v>194144484.46000004</v>
          </cell>
          <cell r="I11">
            <v>64.81637380562884</v>
          </cell>
          <cell r="J11">
            <v>-105385515.53999996</v>
          </cell>
          <cell r="K11">
            <v>97.09172037692956</v>
          </cell>
          <cell r="L11">
            <v>-90320113.63000011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252850431.41</v>
          </cell>
          <cell r="H12">
            <v>16696072.47999999</v>
          </cell>
          <cell r="I12">
            <v>46.245406376974515</v>
          </cell>
          <cell r="J12">
            <v>-19407129.52000001</v>
          </cell>
          <cell r="K12">
            <v>113.60280874456814</v>
          </cell>
          <cell r="L12">
            <v>30276329.409999996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374216019.43</v>
          </cell>
          <cell r="H13">
            <v>21502600</v>
          </cell>
          <cell r="I13">
            <v>136.28608656884919</v>
          </cell>
          <cell r="J13">
            <v>5725054</v>
          </cell>
          <cell r="K13">
            <v>137.28655438486663</v>
          </cell>
          <cell r="L13">
            <v>101635779.43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302680693.17</v>
          </cell>
          <cell r="H14">
            <v>17850645.129999995</v>
          </cell>
          <cell r="I14">
            <v>47.998817765965676</v>
          </cell>
          <cell r="J14">
            <v>-19339114.870000005</v>
          </cell>
          <cell r="K14">
            <v>94.64635002946827</v>
          </cell>
          <cell r="L14">
            <v>-17121066.829999983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44173405.45</v>
          </cell>
          <cell r="H15">
            <v>2876231.6300000027</v>
          </cell>
          <cell r="I15">
            <v>95.76585303322909</v>
          </cell>
          <cell r="J15">
            <v>-127168.36999999732</v>
          </cell>
          <cell r="K15">
            <v>106.25958914650997</v>
          </cell>
          <cell r="L15">
            <v>2602187.450000003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44922269.64</v>
          </cell>
          <cell r="H16">
            <v>3361498.4399999976</v>
          </cell>
          <cell r="I16">
            <v>91.92594837049107</v>
          </cell>
          <cell r="J16">
            <v>-295247.5600000024</v>
          </cell>
          <cell r="K16">
            <v>146.5998791101615</v>
          </cell>
          <cell r="L16">
            <v>14279495.64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170609374.4</v>
          </cell>
          <cell r="H17">
            <v>10596702.890000015</v>
          </cell>
          <cell r="I17">
            <v>81.1469205538118</v>
          </cell>
          <cell r="J17">
            <v>-2461960.1099999845</v>
          </cell>
          <cell r="K17">
            <v>121.7359291772716</v>
          </cell>
          <cell r="L17">
            <v>30462274.400000006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18763518.88</v>
          </cell>
          <cell r="H18">
            <v>808797.4599999972</v>
          </cell>
          <cell r="I18">
            <v>56.1171928826411</v>
          </cell>
          <cell r="J18">
            <v>-632467.5400000028</v>
          </cell>
          <cell r="K18">
            <v>118.15757665215938</v>
          </cell>
          <cell r="L18">
            <v>2883437.879999999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16499708.91</v>
          </cell>
          <cell r="H19">
            <v>681778.3200000003</v>
          </cell>
          <cell r="I19">
            <v>75.05686911088142</v>
          </cell>
          <cell r="J19">
            <v>-226570.6799999997</v>
          </cell>
          <cell r="K19">
            <v>132.21983233107596</v>
          </cell>
          <cell r="L19">
            <v>4020711.91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91143645.82</v>
          </cell>
          <cell r="H20">
            <v>5904177.549999997</v>
          </cell>
          <cell r="I20">
            <v>48.23917241259852</v>
          </cell>
          <cell r="J20">
            <v>-6335206.450000003</v>
          </cell>
          <cell r="K20">
            <v>113.07655018411734</v>
          </cell>
          <cell r="L20">
            <v>10540155.819999993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70301556.64</v>
          </cell>
          <cell r="H21">
            <v>4135164.259999998</v>
          </cell>
          <cell r="I21">
            <v>74.60068139197354</v>
          </cell>
          <cell r="J21">
            <v>-1407900.740000002</v>
          </cell>
          <cell r="K21">
            <v>120.81782860454287</v>
          </cell>
          <cell r="L21">
            <v>12113491.64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98247051.43</v>
          </cell>
          <cell r="H22">
            <v>5953907.070000008</v>
          </cell>
          <cell r="I22">
            <v>85.06642428405725</v>
          </cell>
          <cell r="J22">
            <v>-1045219.9299999923</v>
          </cell>
          <cell r="K22">
            <v>119.60384827222524</v>
          </cell>
          <cell r="L22">
            <v>16103330.430000007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48005356.48</v>
          </cell>
          <cell r="H23">
            <v>2284569.599999994</v>
          </cell>
          <cell r="I23">
            <v>53.35130571853913</v>
          </cell>
          <cell r="J23">
            <v>-1997555.400000006</v>
          </cell>
          <cell r="K23">
            <v>113.3441237806389</v>
          </cell>
          <cell r="L23">
            <v>5651721.479999997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29217885.42</v>
          </cell>
          <cell r="H24">
            <v>2541196.080000002</v>
          </cell>
          <cell r="I24">
            <v>143.67949900941744</v>
          </cell>
          <cell r="J24">
            <v>772540.0800000019</v>
          </cell>
          <cell r="K24">
            <v>153.14869361314294</v>
          </cell>
          <cell r="L24">
            <v>10139769.420000002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107060647.86</v>
          </cell>
          <cell r="H25">
            <v>5362084.75</v>
          </cell>
          <cell r="I25">
            <v>99.16944131423881</v>
          </cell>
          <cell r="J25">
            <v>-44908.25</v>
          </cell>
          <cell r="K25">
            <v>161.20835222254846</v>
          </cell>
          <cell r="L25">
            <v>40649294.86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49902242.14</v>
          </cell>
          <cell r="H26">
            <v>2459239.0700000003</v>
          </cell>
          <cell r="I26">
            <v>54.83616350960142</v>
          </cell>
          <cell r="J26">
            <v>-2025463.9299999997</v>
          </cell>
          <cell r="K26">
            <v>109.17046760445209</v>
          </cell>
          <cell r="L26">
            <v>4191856.1400000006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36679746.25</v>
          </cell>
          <cell r="H27">
            <v>1941142.299999997</v>
          </cell>
          <cell r="I27">
            <v>91.74186648165235</v>
          </cell>
          <cell r="J27">
            <v>-174731.70000000298</v>
          </cell>
          <cell r="K27">
            <v>128.9931171778699</v>
          </cell>
          <cell r="L27">
            <v>8244317.25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63640144.31</v>
          </cell>
          <cell r="H28">
            <v>3443039.1099999994</v>
          </cell>
          <cell r="I28">
            <v>55.14096114904577</v>
          </cell>
          <cell r="J28">
            <v>-2801028.8900000006</v>
          </cell>
          <cell r="K28">
            <v>110.43442104339434</v>
          </cell>
          <cell r="L28">
            <v>6013053.310000002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105497113.46</v>
          </cell>
          <cell r="H29">
            <v>6469223.00999999</v>
          </cell>
          <cell r="I29">
            <v>92.99861994748025</v>
          </cell>
          <cell r="J29">
            <v>-487033.99000000954</v>
          </cell>
          <cell r="K29">
            <v>122.12327395734084</v>
          </cell>
          <cell r="L29">
            <v>19111357.459999993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53081235.63</v>
          </cell>
          <cell r="H30">
            <v>2373511.450000003</v>
          </cell>
          <cell r="I30">
            <v>78.43150469463255</v>
          </cell>
          <cell r="J30">
            <v>-652710.549999997</v>
          </cell>
          <cell r="K30">
            <v>134.46116885781595</v>
          </cell>
          <cell r="L30">
            <v>13604235.630000003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56686797.11</v>
          </cell>
          <cell r="H31">
            <v>3448344</v>
          </cell>
          <cell r="I31">
            <v>87.58246229478718</v>
          </cell>
          <cell r="J31">
            <v>-488910</v>
          </cell>
          <cell r="K31">
            <v>110.91205423489143</v>
          </cell>
          <cell r="L31">
            <v>5577116.109999999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24082126.59</v>
          </cell>
          <cell r="H32">
            <v>659225.5700000003</v>
          </cell>
          <cell r="I32">
            <v>43.272256745766335</v>
          </cell>
          <cell r="J32">
            <v>-864211.4299999997</v>
          </cell>
          <cell r="K32">
            <v>130.66525524842166</v>
          </cell>
          <cell r="L32">
            <v>5651728.59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45590256.93</v>
          </cell>
          <cell r="H33">
            <v>2338141.780000001</v>
          </cell>
          <cell r="I33">
            <v>60.352116467875575</v>
          </cell>
          <cell r="J33">
            <v>-1536025.2199999988</v>
          </cell>
          <cell r="K33">
            <v>122.4029278432766</v>
          </cell>
          <cell r="L33">
            <v>8344205.93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37876391.23</v>
          </cell>
          <cell r="H34">
            <v>1547863.0799999982</v>
          </cell>
          <cell r="I34">
            <v>63.997699517452624</v>
          </cell>
          <cell r="J34">
            <v>-870759.9200000018</v>
          </cell>
          <cell r="K34">
            <v>124.46721356619463</v>
          </cell>
          <cell r="L34">
            <v>7445573.229999997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93328428.27</v>
          </cell>
          <cell r="H35">
            <v>4252237.530000001</v>
          </cell>
          <cell r="I35">
            <v>57.201721255924674</v>
          </cell>
          <cell r="J35">
            <v>-3181520.469999999</v>
          </cell>
          <cell r="K35">
            <v>132.49829127848423</v>
          </cell>
          <cell r="L35">
            <v>22890970.269999996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10770078.31</v>
          </cell>
          <cell r="H36">
            <v>581714.2200000007</v>
          </cell>
          <cell r="I36">
            <v>108.686733143879</v>
          </cell>
          <cell r="J36">
            <v>46493.22000000067</v>
          </cell>
          <cell r="K36">
            <v>143.59451536936788</v>
          </cell>
          <cell r="L36">
            <v>3269737.3100000005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25039197.43</v>
          </cell>
          <cell r="H37">
            <v>1318396.379999999</v>
          </cell>
          <cell r="I37">
            <v>144.51220201949332</v>
          </cell>
          <cell r="J37">
            <v>406088.37999999896</v>
          </cell>
          <cell r="K37">
            <v>137.9064677232344</v>
          </cell>
          <cell r="L37">
            <v>6882545.43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14229526.23</v>
          </cell>
          <cell r="H38">
            <v>665524.0700000003</v>
          </cell>
          <cell r="I38">
            <v>68.00429877893019</v>
          </cell>
          <cell r="J38">
            <v>-313125.9299999997</v>
          </cell>
          <cell r="K38">
            <v>112.94823790119788</v>
          </cell>
          <cell r="L38">
            <v>1631254.2300000004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9644737.49</v>
          </cell>
          <cell r="H39">
            <v>377252.1899999995</v>
          </cell>
          <cell r="I39">
            <v>74.68388262869892</v>
          </cell>
          <cell r="J39">
            <v>-127879.81000000052</v>
          </cell>
          <cell r="K39">
            <v>121.56598250486184</v>
          </cell>
          <cell r="L39">
            <v>1710990.4900000002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11552313.84</v>
          </cell>
          <cell r="H40">
            <v>576022.3399999999</v>
          </cell>
          <cell r="I40">
            <v>70.6998820486951</v>
          </cell>
          <cell r="J40">
            <v>-238720.66000000015</v>
          </cell>
          <cell r="K40">
            <v>162.22890505766327</v>
          </cell>
          <cell r="L40">
            <v>4431317.84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11435007.22</v>
          </cell>
          <cell r="H41">
            <v>713592.9300000016</v>
          </cell>
          <cell r="I41">
            <v>60.172248985384435</v>
          </cell>
          <cell r="J41">
            <v>-472324.06999999844</v>
          </cell>
          <cell r="K41">
            <v>106.00500814249587</v>
          </cell>
          <cell r="L41">
            <v>647774.2200000007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6705049289.510001</v>
          </cell>
          <cell r="H42">
            <v>487911539.49</v>
          </cell>
          <cell r="I42">
            <v>86.67325385995466</v>
          </cell>
          <cell r="J42">
            <v>-74321058.64000006</v>
          </cell>
          <cell r="K42">
            <v>107.82657664068272</v>
          </cell>
          <cell r="L42">
            <v>486685043.5100012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1372022495.76</v>
      </c>
      <c r="F10" s="33">
        <f>'[1]вспомогат'!H10</f>
        <v>160047160.3399999</v>
      </c>
      <c r="G10" s="34">
        <f>'[1]вспомогат'!I10</f>
        <v>231.692333324628</v>
      </c>
      <c r="H10" s="35">
        <f>'[1]вспомогат'!J10</f>
        <v>90969708.33999991</v>
      </c>
      <c r="I10" s="36">
        <f>'[1]вспомогат'!K10</f>
        <v>116.38135859241294</v>
      </c>
      <c r="J10" s="37">
        <f>'[1]вспомогат'!L10</f>
        <v>193120210.76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3015299886.37</v>
      </c>
      <c r="F12" s="38">
        <f>'[1]вспомогат'!H11</f>
        <v>194144484.46000004</v>
      </c>
      <c r="G12" s="39">
        <f>'[1]вспомогат'!I11</f>
        <v>64.81637380562884</v>
      </c>
      <c r="H12" s="35">
        <f>'[1]вспомогат'!J11</f>
        <v>-105385515.53999996</v>
      </c>
      <c r="I12" s="36">
        <f>'[1]вспомогат'!K11</f>
        <v>97.09172037692956</v>
      </c>
      <c r="J12" s="37">
        <f>'[1]вспомогат'!L11</f>
        <v>-90320113.63000011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252850431.41</v>
      </c>
      <c r="F13" s="38">
        <f>'[1]вспомогат'!H12</f>
        <v>16696072.47999999</v>
      </c>
      <c r="G13" s="39">
        <f>'[1]вспомогат'!I12</f>
        <v>46.245406376974515</v>
      </c>
      <c r="H13" s="35">
        <f>'[1]вспомогат'!J12</f>
        <v>-19407129.52000001</v>
      </c>
      <c r="I13" s="36">
        <f>'[1]вспомогат'!K12</f>
        <v>113.60280874456814</v>
      </c>
      <c r="J13" s="37">
        <f>'[1]вспомогат'!L12</f>
        <v>30276329.409999996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374216019.43</v>
      </c>
      <c r="F14" s="38">
        <f>'[1]вспомогат'!H13</f>
        <v>21502600</v>
      </c>
      <c r="G14" s="39">
        <f>'[1]вспомогат'!I13</f>
        <v>136.28608656884919</v>
      </c>
      <c r="H14" s="35">
        <f>'[1]вспомогат'!J13</f>
        <v>5725054</v>
      </c>
      <c r="I14" s="36">
        <f>'[1]вспомогат'!K13</f>
        <v>137.28655438486663</v>
      </c>
      <c r="J14" s="37">
        <f>'[1]вспомогат'!L13</f>
        <v>101635779.43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302680693.17</v>
      </c>
      <c r="F15" s="38">
        <f>'[1]вспомогат'!H14</f>
        <v>17850645.129999995</v>
      </c>
      <c r="G15" s="39">
        <f>'[1]вспомогат'!I14</f>
        <v>47.998817765965676</v>
      </c>
      <c r="H15" s="35">
        <f>'[1]вспомогат'!J14</f>
        <v>-19339114.870000005</v>
      </c>
      <c r="I15" s="36">
        <f>'[1]вспомогат'!K14</f>
        <v>94.64635002946827</v>
      </c>
      <c r="J15" s="37">
        <f>'[1]вспомогат'!L14</f>
        <v>-17121066.829999983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44173405.45</v>
      </c>
      <c r="F16" s="38">
        <f>'[1]вспомогат'!H15</f>
        <v>2876231.6300000027</v>
      </c>
      <c r="G16" s="39">
        <f>'[1]вспомогат'!I15</f>
        <v>95.76585303322909</v>
      </c>
      <c r="H16" s="35">
        <f>'[1]вспомогат'!J15</f>
        <v>-127168.36999999732</v>
      </c>
      <c r="I16" s="36">
        <f>'[1]вспомогат'!K15</f>
        <v>106.25958914650997</v>
      </c>
      <c r="J16" s="37">
        <f>'[1]вспомогат'!L15</f>
        <v>2602187.450000003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3989220435.8299994</v>
      </c>
      <c r="F17" s="41">
        <f>SUM(F12:F16)</f>
        <v>253070033.70000002</v>
      </c>
      <c r="G17" s="42">
        <f>F17/D17*100</f>
        <v>64.62398064219524</v>
      </c>
      <c r="H17" s="41">
        <f>SUM(H12:H16)</f>
        <v>-138533874.29999998</v>
      </c>
      <c r="I17" s="43">
        <f>E17/C17*100</f>
        <v>100.683294023252</v>
      </c>
      <c r="J17" s="41">
        <f>SUM(J12:J16)</f>
        <v>27073115.82999991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44922269.64</v>
      </c>
      <c r="F18" s="45">
        <f>'[1]вспомогат'!H16</f>
        <v>3361498.4399999976</v>
      </c>
      <c r="G18" s="46">
        <f>'[1]вспомогат'!I16</f>
        <v>91.92594837049107</v>
      </c>
      <c r="H18" s="47">
        <f>'[1]вспомогат'!J16</f>
        <v>-295247.5600000024</v>
      </c>
      <c r="I18" s="48">
        <f>'[1]вспомогат'!K16</f>
        <v>146.5998791101615</v>
      </c>
      <c r="J18" s="49">
        <f>'[1]вспомогат'!L16</f>
        <v>14279495.64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170609374.4</v>
      </c>
      <c r="F19" s="38">
        <f>'[1]вспомогат'!H17</f>
        <v>10596702.890000015</v>
      </c>
      <c r="G19" s="39">
        <f>'[1]вспомогат'!I17</f>
        <v>81.1469205538118</v>
      </c>
      <c r="H19" s="35">
        <f>'[1]вспомогат'!J17</f>
        <v>-2461960.1099999845</v>
      </c>
      <c r="I19" s="36">
        <f>'[1]вспомогат'!K17</f>
        <v>121.7359291772716</v>
      </c>
      <c r="J19" s="37">
        <f>'[1]вспомогат'!L17</f>
        <v>30462274.400000006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18763518.88</v>
      </c>
      <c r="F20" s="38">
        <f>'[1]вспомогат'!H18</f>
        <v>808797.4599999972</v>
      </c>
      <c r="G20" s="39">
        <f>'[1]вспомогат'!I18</f>
        <v>56.1171928826411</v>
      </c>
      <c r="H20" s="35">
        <f>'[1]вспомогат'!J18</f>
        <v>-632467.5400000028</v>
      </c>
      <c r="I20" s="36">
        <f>'[1]вспомогат'!K18</f>
        <v>118.15757665215938</v>
      </c>
      <c r="J20" s="37">
        <f>'[1]вспомогат'!L18</f>
        <v>2883437.879999999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16499708.91</v>
      </c>
      <c r="F21" s="38">
        <f>'[1]вспомогат'!H19</f>
        <v>681778.3200000003</v>
      </c>
      <c r="G21" s="39">
        <f>'[1]вспомогат'!I19</f>
        <v>75.05686911088142</v>
      </c>
      <c r="H21" s="35">
        <f>'[1]вспомогат'!J19</f>
        <v>-226570.6799999997</v>
      </c>
      <c r="I21" s="36">
        <f>'[1]вспомогат'!K19</f>
        <v>132.21983233107596</v>
      </c>
      <c r="J21" s="37">
        <f>'[1]вспомогат'!L19</f>
        <v>4020711.91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91143645.82</v>
      </c>
      <c r="F22" s="38">
        <f>'[1]вспомогат'!H20</f>
        <v>5904177.549999997</v>
      </c>
      <c r="G22" s="39">
        <f>'[1]вспомогат'!I20</f>
        <v>48.23917241259852</v>
      </c>
      <c r="H22" s="35">
        <f>'[1]вспомогат'!J20</f>
        <v>-6335206.450000003</v>
      </c>
      <c r="I22" s="36">
        <f>'[1]вспомогат'!K20</f>
        <v>113.07655018411734</v>
      </c>
      <c r="J22" s="37">
        <f>'[1]вспомогат'!L20</f>
        <v>10540155.819999993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70301556.64</v>
      </c>
      <c r="F23" s="38">
        <f>'[1]вспомогат'!H21</f>
        <v>4135164.259999998</v>
      </c>
      <c r="G23" s="39">
        <f>'[1]вспомогат'!I21</f>
        <v>74.60068139197354</v>
      </c>
      <c r="H23" s="35">
        <f>'[1]вспомогат'!J21</f>
        <v>-1407900.740000002</v>
      </c>
      <c r="I23" s="36">
        <f>'[1]вспомогат'!K21</f>
        <v>120.81782860454287</v>
      </c>
      <c r="J23" s="37">
        <f>'[1]вспомогат'!L21</f>
        <v>12113491.64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98247051.43</v>
      </c>
      <c r="F24" s="38">
        <f>'[1]вспомогат'!H22</f>
        <v>5953907.070000008</v>
      </c>
      <c r="G24" s="39">
        <f>'[1]вспомогат'!I22</f>
        <v>85.06642428405725</v>
      </c>
      <c r="H24" s="35">
        <f>'[1]вспомогат'!J22</f>
        <v>-1045219.9299999923</v>
      </c>
      <c r="I24" s="36">
        <f>'[1]вспомогат'!K22</f>
        <v>119.60384827222524</v>
      </c>
      <c r="J24" s="37">
        <f>'[1]вспомогат'!L22</f>
        <v>16103330.430000007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48005356.48</v>
      </c>
      <c r="F25" s="38">
        <f>'[1]вспомогат'!H23</f>
        <v>2284569.599999994</v>
      </c>
      <c r="G25" s="39">
        <f>'[1]вспомогат'!I23</f>
        <v>53.35130571853913</v>
      </c>
      <c r="H25" s="35">
        <f>'[1]вспомогат'!J23</f>
        <v>-1997555.400000006</v>
      </c>
      <c r="I25" s="36">
        <f>'[1]вспомогат'!K23</f>
        <v>113.3441237806389</v>
      </c>
      <c r="J25" s="37">
        <f>'[1]вспомогат'!L23</f>
        <v>5651721.479999997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29217885.42</v>
      </c>
      <c r="F26" s="38">
        <f>'[1]вспомогат'!H24</f>
        <v>2541196.080000002</v>
      </c>
      <c r="G26" s="39">
        <f>'[1]вспомогат'!I24</f>
        <v>143.67949900941744</v>
      </c>
      <c r="H26" s="35">
        <f>'[1]вспомогат'!J24</f>
        <v>772540.0800000019</v>
      </c>
      <c r="I26" s="36">
        <f>'[1]вспомогат'!K24</f>
        <v>153.14869361314294</v>
      </c>
      <c r="J26" s="37">
        <f>'[1]вспомогат'!L24</f>
        <v>10139769.420000002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107060647.86</v>
      </c>
      <c r="F27" s="38">
        <f>'[1]вспомогат'!H25</f>
        <v>5362084.75</v>
      </c>
      <c r="G27" s="39">
        <f>'[1]вспомогат'!I25</f>
        <v>99.16944131423881</v>
      </c>
      <c r="H27" s="35">
        <f>'[1]вспомогат'!J25</f>
        <v>-44908.25</v>
      </c>
      <c r="I27" s="36">
        <f>'[1]вспомогат'!K25</f>
        <v>161.20835222254846</v>
      </c>
      <c r="J27" s="37">
        <f>'[1]вспомогат'!L25</f>
        <v>40649294.86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49902242.14</v>
      </c>
      <c r="F28" s="38">
        <f>'[1]вспомогат'!H26</f>
        <v>2459239.0700000003</v>
      </c>
      <c r="G28" s="39">
        <f>'[1]вспомогат'!I26</f>
        <v>54.83616350960142</v>
      </c>
      <c r="H28" s="35">
        <f>'[1]вспомогат'!J26</f>
        <v>-2025463.9299999997</v>
      </c>
      <c r="I28" s="36">
        <f>'[1]вспомогат'!K26</f>
        <v>109.17046760445209</v>
      </c>
      <c r="J28" s="37">
        <f>'[1]вспомогат'!L26</f>
        <v>4191856.1400000006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36679746.25</v>
      </c>
      <c r="F29" s="38">
        <f>'[1]вспомогат'!H27</f>
        <v>1941142.299999997</v>
      </c>
      <c r="G29" s="39">
        <f>'[1]вспомогат'!I27</f>
        <v>91.74186648165235</v>
      </c>
      <c r="H29" s="35">
        <f>'[1]вспомогат'!J27</f>
        <v>-174731.70000000298</v>
      </c>
      <c r="I29" s="36">
        <f>'[1]вспомогат'!K27</f>
        <v>128.9931171778699</v>
      </c>
      <c r="J29" s="37">
        <f>'[1]вспомогат'!L27</f>
        <v>8244317.25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63640144.31</v>
      </c>
      <c r="F30" s="38">
        <f>'[1]вспомогат'!H28</f>
        <v>3443039.1099999994</v>
      </c>
      <c r="G30" s="39">
        <f>'[1]вспомогат'!I28</f>
        <v>55.14096114904577</v>
      </c>
      <c r="H30" s="35">
        <f>'[1]вспомогат'!J28</f>
        <v>-2801028.8900000006</v>
      </c>
      <c r="I30" s="36">
        <f>'[1]вспомогат'!K28</f>
        <v>110.43442104339434</v>
      </c>
      <c r="J30" s="37">
        <f>'[1]вспомогат'!L28</f>
        <v>6013053.310000002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105497113.46</v>
      </c>
      <c r="F31" s="38">
        <f>'[1]вспомогат'!H29</f>
        <v>6469223.00999999</v>
      </c>
      <c r="G31" s="39">
        <f>'[1]вспомогат'!I29</f>
        <v>92.99861994748025</v>
      </c>
      <c r="H31" s="35">
        <f>'[1]вспомогат'!J29</f>
        <v>-487033.99000000954</v>
      </c>
      <c r="I31" s="36">
        <f>'[1]вспомогат'!K29</f>
        <v>122.12327395734084</v>
      </c>
      <c r="J31" s="37">
        <f>'[1]вспомогат'!L29</f>
        <v>19111357.459999993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53081235.63</v>
      </c>
      <c r="F32" s="38">
        <f>'[1]вспомогат'!H30</f>
        <v>2373511.450000003</v>
      </c>
      <c r="G32" s="39">
        <f>'[1]вспомогат'!I30</f>
        <v>78.43150469463255</v>
      </c>
      <c r="H32" s="35">
        <f>'[1]вспомогат'!J30</f>
        <v>-652710.549999997</v>
      </c>
      <c r="I32" s="36">
        <f>'[1]вспомогат'!K30</f>
        <v>134.46116885781595</v>
      </c>
      <c r="J32" s="37">
        <f>'[1]вспомогат'!L30</f>
        <v>13604235.630000003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56686797.11</v>
      </c>
      <c r="F33" s="38">
        <f>'[1]вспомогат'!H31</f>
        <v>3448344</v>
      </c>
      <c r="G33" s="39">
        <f>'[1]вспомогат'!I31</f>
        <v>87.58246229478718</v>
      </c>
      <c r="H33" s="35">
        <f>'[1]вспомогат'!J31</f>
        <v>-488910</v>
      </c>
      <c r="I33" s="36">
        <f>'[1]вспомогат'!K31</f>
        <v>110.91205423489143</v>
      </c>
      <c r="J33" s="37">
        <f>'[1]вспомогат'!L31</f>
        <v>5577116.109999999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24082126.59</v>
      </c>
      <c r="F34" s="38">
        <f>'[1]вспомогат'!H32</f>
        <v>659225.5700000003</v>
      </c>
      <c r="G34" s="39">
        <f>'[1]вспомогат'!I32</f>
        <v>43.272256745766335</v>
      </c>
      <c r="H34" s="35">
        <f>'[1]вспомогат'!J32</f>
        <v>-864211.4299999997</v>
      </c>
      <c r="I34" s="36">
        <f>'[1]вспомогат'!K32</f>
        <v>130.66525524842166</v>
      </c>
      <c r="J34" s="37">
        <f>'[1]вспомогат'!L32</f>
        <v>5651728.59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45590256.93</v>
      </c>
      <c r="F35" s="38">
        <f>'[1]вспомогат'!H33</f>
        <v>2338141.780000001</v>
      </c>
      <c r="G35" s="39">
        <f>'[1]вспомогат'!I33</f>
        <v>60.352116467875575</v>
      </c>
      <c r="H35" s="35">
        <f>'[1]вспомогат'!J33</f>
        <v>-1536025.2199999988</v>
      </c>
      <c r="I35" s="36">
        <f>'[1]вспомогат'!K33</f>
        <v>122.4029278432766</v>
      </c>
      <c r="J35" s="37">
        <f>'[1]вспомогат'!L33</f>
        <v>8344205.93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37876391.23</v>
      </c>
      <c r="F36" s="38">
        <f>'[1]вспомогат'!H34</f>
        <v>1547863.0799999982</v>
      </c>
      <c r="G36" s="39">
        <f>'[1]вспомогат'!I34</f>
        <v>63.997699517452624</v>
      </c>
      <c r="H36" s="35">
        <f>'[1]вспомогат'!J34</f>
        <v>-870759.9200000018</v>
      </c>
      <c r="I36" s="36">
        <f>'[1]вспомогат'!K34</f>
        <v>124.46721356619463</v>
      </c>
      <c r="J36" s="37">
        <f>'[1]вспомогат'!L34</f>
        <v>7445573.229999997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93328428.27</v>
      </c>
      <c r="F37" s="38">
        <f>'[1]вспомогат'!H35</f>
        <v>4252237.530000001</v>
      </c>
      <c r="G37" s="39">
        <f>'[1]вспомогат'!I35</f>
        <v>57.201721255924674</v>
      </c>
      <c r="H37" s="35">
        <f>'[1]вспомогат'!J35</f>
        <v>-3181520.469999999</v>
      </c>
      <c r="I37" s="36">
        <f>'[1]вспомогат'!K35</f>
        <v>132.49829127848423</v>
      </c>
      <c r="J37" s="37">
        <f>'[1]вспомогат'!L35</f>
        <v>22890970.269999996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1261135497.3999999</v>
      </c>
      <c r="F38" s="41">
        <f>SUM(F18:F37)</f>
        <v>70561843.32</v>
      </c>
      <c r="G38" s="42">
        <f>F38/D38*100</f>
        <v>72.50591840814701</v>
      </c>
      <c r="H38" s="41">
        <f>SUM(H18:H37)</f>
        <v>-26756892.68</v>
      </c>
      <c r="I38" s="43">
        <f>E38/C38*100</f>
        <v>124.46840109536214</v>
      </c>
      <c r="J38" s="41">
        <f>SUM(J18:J37)</f>
        <v>247918097.39999998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10770078.31</v>
      </c>
      <c r="F39" s="38">
        <f>'[1]вспомогат'!H36</f>
        <v>581714.2200000007</v>
      </c>
      <c r="G39" s="39">
        <f>'[1]вспомогат'!I36</f>
        <v>108.686733143879</v>
      </c>
      <c r="H39" s="35">
        <f>'[1]вспомогат'!J36</f>
        <v>46493.22000000067</v>
      </c>
      <c r="I39" s="36">
        <f>'[1]вспомогат'!K36</f>
        <v>143.59451536936788</v>
      </c>
      <c r="J39" s="37">
        <f>'[1]вспомогат'!L36</f>
        <v>3269737.3100000005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25039197.43</v>
      </c>
      <c r="F40" s="38">
        <f>'[1]вспомогат'!H37</f>
        <v>1318396.379999999</v>
      </c>
      <c r="G40" s="39">
        <f>'[1]вспомогат'!I37</f>
        <v>144.51220201949332</v>
      </c>
      <c r="H40" s="35">
        <f>'[1]вспомогат'!J37</f>
        <v>406088.37999999896</v>
      </c>
      <c r="I40" s="36">
        <f>'[1]вспомогат'!K37</f>
        <v>137.9064677232344</v>
      </c>
      <c r="J40" s="37">
        <f>'[1]вспомогат'!L37</f>
        <v>6882545.43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14229526.23</v>
      </c>
      <c r="F41" s="38">
        <f>'[1]вспомогат'!H38</f>
        <v>665524.0700000003</v>
      </c>
      <c r="G41" s="39">
        <f>'[1]вспомогат'!I38</f>
        <v>68.00429877893019</v>
      </c>
      <c r="H41" s="35">
        <f>'[1]вспомогат'!J38</f>
        <v>-313125.9299999997</v>
      </c>
      <c r="I41" s="36">
        <f>'[1]вспомогат'!K38</f>
        <v>112.94823790119788</v>
      </c>
      <c r="J41" s="37">
        <f>'[1]вспомогат'!L38</f>
        <v>1631254.2300000004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9644737.49</v>
      </c>
      <c r="F42" s="38">
        <f>'[1]вспомогат'!H39</f>
        <v>377252.1899999995</v>
      </c>
      <c r="G42" s="39">
        <f>'[1]вспомогат'!I39</f>
        <v>74.68388262869892</v>
      </c>
      <c r="H42" s="35">
        <f>'[1]вспомогат'!J39</f>
        <v>-127879.81000000052</v>
      </c>
      <c r="I42" s="36">
        <f>'[1]вспомогат'!K39</f>
        <v>121.56598250486184</v>
      </c>
      <c r="J42" s="37">
        <f>'[1]вспомогат'!L39</f>
        <v>1710990.4900000002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11552313.84</v>
      </c>
      <c r="F43" s="38">
        <f>'[1]вспомогат'!H40</f>
        <v>576022.3399999999</v>
      </c>
      <c r="G43" s="39">
        <f>'[1]вспомогат'!I40</f>
        <v>70.6998820486951</v>
      </c>
      <c r="H43" s="35">
        <f>'[1]вспомогат'!J40</f>
        <v>-238720.66000000015</v>
      </c>
      <c r="I43" s="36">
        <f>'[1]вспомогат'!K40</f>
        <v>162.22890505766327</v>
      </c>
      <c r="J43" s="37">
        <f>'[1]вспомогат'!L40</f>
        <v>4431317.84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11435007.22</v>
      </c>
      <c r="F44" s="38">
        <f>'[1]вспомогат'!H41</f>
        <v>713592.9300000016</v>
      </c>
      <c r="G44" s="39">
        <f>'[1]вспомогат'!I41</f>
        <v>60.172248985384435</v>
      </c>
      <c r="H44" s="35">
        <f>'[1]вспомогат'!J41</f>
        <v>-472324.06999999844</v>
      </c>
      <c r="I44" s="36">
        <f>'[1]вспомогат'!K41</f>
        <v>106.00500814249587</v>
      </c>
      <c r="J44" s="37">
        <f>'[1]вспомогат'!L41</f>
        <v>647774.2200000007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82670860.52</v>
      </c>
      <c r="F45" s="41">
        <f>SUM(F39:F44)</f>
        <v>4232502.130000001</v>
      </c>
      <c r="G45" s="42">
        <f>F45/D45*100</f>
        <v>85.81766052557894</v>
      </c>
      <c r="H45" s="41">
        <f>SUM(H39:H44)</f>
        <v>-699468.8699999992</v>
      </c>
      <c r="I45" s="43">
        <f>E45/C45*100</f>
        <v>128.9772527338579</v>
      </c>
      <c r="J45" s="41">
        <f>SUM(J39:J44)</f>
        <v>18573619.520000003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6705049289.510001</v>
      </c>
      <c r="F46" s="53">
        <f>'[1]вспомогат'!H42</f>
        <v>487911539.49</v>
      </c>
      <c r="G46" s="54">
        <f>'[1]вспомогат'!I42</f>
        <v>86.67325385995466</v>
      </c>
      <c r="H46" s="53">
        <f>'[1]вспомогат'!J42</f>
        <v>-74321058.64000006</v>
      </c>
      <c r="I46" s="54">
        <f>'[1]вспомогат'!K42</f>
        <v>107.82657664068272</v>
      </c>
      <c r="J46" s="53">
        <f>'[1]вспомогат'!L42</f>
        <v>486685043.5100012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21.11.2016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2016-11-22T05:17:57Z</dcterms:created>
  <dcterms:modified xsi:type="dcterms:W3CDTF">2016-11-22T05:20:53Z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