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<sst xmlns="http://schemas.openxmlformats.org/spreadsheetml/2006/main" count="54" uniqueCount="49">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</sst>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17.11.2016</v>
          </cell>
        </row>
        <row r="6">
          <cell r="G6" t="str">
            <v>Фактично надійшло на 17.11.2016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1297431069.12</v>
          </cell>
          <cell r="H10">
            <v>85455733.69999981</v>
          </cell>
          <cell r="I10">
            <v>123.71002581276423</v>
          </cell>
          <cell r="J10">
            <v>16378281.69999981</v>
          </cell>
          <cell r="K10">
            <v>110.05416527121244</v>
          </cell>
          <cell r="L10">
            <v>118528784.11999989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2982910586.48</v>
          </cell>
          <cell r="H11">
            <v>161755184.57000017</v>
          </cell>
          <cell r="I11">
            <v>54.00299955597107</v>
          </cell>
          <cell r="J11">
            <v>-137774815.42999983</v>
          </cell>
          <cell r="K11">
            <v>96.04879497427244</v>
          </cell>
          <cell r="L11">
            <v>-122709413.51999998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248735550.38</v>
          </cell>
          <cell r="H12">
            <v>12581191.449999988</v>
          </cell>
          <cell r="I12">
            <v>34.84785490771702</v>
          </cell>
          <cell r="J12">
            <v>-23522010.550000012</v>
          </cell>
          <cell r="K12">
            <v>111.75403973100157</v>
          </cell>
          <cell r="L12">
            <v>26161448.379999995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369440184.22</v>
          </cell>
          <cell r="H13">
            <v>16726764.790000021</v>
          </cell>
          <cell r="I13">
            <v>106.01626380934033</v>
          </cell>
          <cell r="J13">
            <v>949218.7900000215</v>
          </cell>
          <cell r="K13">
            <v>135.53447022425397</v>
          </cell>
          <cell r="L13">
            <v>96859944.22000003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299456441.93</v>
          </cell>
          <cell r="H14">
            <v>14626393.889999986</v>
          </cell>
          <cell r="I14">
            <v>39.32908921703175</v>
          </cell>
          <cell r="J14">
            <v>-22563366.110000014</v>
          </cell>
          <cell r="K14">
            <v>93.63814693515134</v>
          </cell>
          <cell r="L14">
            <v>-20345318.069999993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43759002.73</v>
          </cell>
          <cell r="H15">
            <v>2461828.9099999964</v>
          </cell>
          <cell r="I15">
            <v>81.96806652460533</v>
          </cell>
          <cell r="J15">
            <v>-541571.0900000036</v>
          </cell>
          <cell r="K15">
            <v>105.2627390662453</v>
          </cell>
          <cell r="L15">
            <v>2187784.7299999967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44580584.81</v>
          </cell>
          <cell r="H16">
            <v>3019813.6099999994</v>
          </cell>
          <cell r="I16">
            <v>82.58198983467814</v>
          </cell>
          <cell r="J16">
            <v>-636932.3900000006</v>
          </cell>
          <cell r="K16">
            <v>145.48482069541095</v>
          </cell>
          <cell r="L16">
            <v>13937810.810000002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168559822.61</v>
          </cell>
          <cell r="H17">
            <v>8547151.100000024</v>
          </cell>
          <cell r="I17">
            <v>65.4519616594748</v>
          </cell>
          <cell r="J17">
            <v>-4511511.899999976</v>
          </cell>
          <cell r="K17">
            <v>120.27350020799574</v>
          </cell>
          <cell r="L17">
            <v>28412722.610000014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18700715.93</v>
          </cell>
          <cell r="H18">
            <v>745994.5099999979</v>
          </cell>
          <cell r="I18">
            <v>51.75970484262075</v>
          </cell>
          <cell r="J18">
            <v>-695270.4900000021</v>
          </cell>
          <cell r="K18">
            <v>117.76209409763085</v>
          </cell>
          <cell r="L18">
            <v>2820634.9299999997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16336922.63</v>
          </cell>
          <cell r="H19">
            <v>518992.04000000097</v>
          </cell>
          <cell r="I19">
            <v>57.13575288793194</v>
          </cell>
          <cell r="J19">
            <v>-389356.95999999903</v>
          </cell>
          <cell r="K19">
            <v>130.91535024810088</v>
          </cell>
          <cell r="L19">
            <v>3857925.630000001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89893056.19</v>
          </cell>
          <cell r="H20">
            <v>4653587.920000002</v>
          </cell>
          <cell r="I20">
            <v>38.02142264676067</v>
          </cell>
          <cell r="J20">
            <v>-7585796.079999998</v>
          </cell>
          <cell r="K20">
            <v>111.52501732865412</v>
          </cell>
          <cell r="L20">
            <v>9289566.189999998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69502434.1</v>
          </cell>
          <cell r="H21">
            <v>3336041.7199999914</v>
          </cell>
          <cell r="I21">
            <v>60.18406278836693</v>
          </cell>
          <cell r="J21">
            <v>-2207023.2800000086</v>
          </cell>
          <cell r="K21">
            <v>119.444484191045</v>
          </cell>
          <cell r="L21">
            <v>11314369.099999994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97664385.45</v>
          </cell>
          <cell r="H22">
            <v>5371241.090000004</v>
          </cell>
          <cell r="I22">
            <v>76.74158634355403</v>
          </cell>
          <cell r="J22">
            <v>-1627885.9099999964</v>
          </cell>
          <cell r="K22">
            <v>118.89452323446609</v>
          </cell>
          <cell r="L22">
            <v>15520664.450000003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47722613.15</v>
          </cell>
          <cell r="H23">
            <v>2001826.2699999958</v>
          </cell>
          <cell r="I23">
            <v>46.74843144466815</v>
          </cell>
          <cell r="J23">
            <v>-2280298.730000004</v>
          </cell>
          <cell r="K23">
            <v>112.67654629880055</v>
          </cell>
          <cell r="L23">
            <v>5368978.1499999985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28821811.8</v>
          </cell>
          <cell r="H24">
            <v>2145122.460000001</v>
          </cell>
          <cell r="I24">
            <v>121.28545403967763</v>
          </cell>
          <cell r="J24">
            <v>376466.4600000009</v>
          </cell>
          <cell r="K24">
            <v>151.07263107111834</v>
          </cell>
          <cell r="L24">
            <v>9743695.8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106270161.56</v>
          </cell>
          <cell r="H25">
            <v>4571598.450000003</v>
          </cell>
          <cell r="I25">
            <v>84.54973864401161</v>
          </cell>
          <cell r="J25">
            <v>-835394.549999997</v>
          </cell>
          <cell r="K25">
            <v>160.01806432102055</v>
          </cell>
          <cell r="L25">
            <v>39858808.56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49210017.41</v>
          </cell>
          <cell r="H26">
            <v>1767014.3399999961</v>
          </cell>
          <cell r="I26">
            <v>39.400922201537</v>
          </cell>
          <cell r="J26">
            <v>-2717688.660000004</v>
          </cell>
          <cell r="K26">
            <v>107.65609682228454</v>
          </cell>
          <cell r="L26">
            <v>3499631.4099999964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36443185.55</v>
          </cell>
          <cell r="H27">
            <v>1704581.599999994</v>
          </cell>
          <cell r="I27">
            <v>80.56158353474706</v>
          </cell>
          <cell r="J27">
            <v>-411292.40000000596</v>
          </cell>
          <cell r="K27">
            <v>128.16119478978143</v>
          </cell>
          <cell r="L27">
            <v>8007756.549999997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62881451.89</v>
          </cell>
          <cell r="H28">
            <v>2684346.6899999976</v>
          </cell>
          <cell r="I28">
            <v>42.99035004103091</v>
          </cell>
          <cell r="J28">
            <v>-3559721.3100000024</v>
          </cell>
          <cell r="K28">
            <v>109.11786591830568</v>
          </cell>
          <cell r="L28">
            <v>5254360.890000001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104294361.74</v>
          </cell>
          <cell r="H29">
            <v>5266471.289999992</v>
          </cell>
          <cell r="I29">
            <v>75.70840597177464</v>
          </cell>
          <cell r="J29">
            <v>-1689785.7100000083</v>
          </cell>
          <cell r="K29">
            <v>120.730970670674</v>
          </cell>
          <cell r="L29">
            <v>17908605.739999995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52545542.85</v>
          </cell>
          <cell r="H30">
            <v>1837818.6700000018</v>
          </cell>
          <cell r="I30">
            <v>60.72980336538436</v>
          </cell>
          <cell r="J30">
            <v>-1188403.3299999982</v>
          </cell>
          <cell r="K30">
            <v>133.10419446766474</v>
          </cell>
          <cell r="L30">
            <v>13068542.850000001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56171028.38</v>
          </cell>
          <cell r="H31">
            <v>2932575.2700000033</v>
          </cell>
          <cell r="I31">
            <v>74.48275549405761</v>
          </cell>
          <cell r="J31">
            <v>-1004678.7299999967</v>
          </cell>
          <cell r="K31">
            <v>109.90291326607968</v>
          </cell>
          <cell r="L31">
            <v>5061347.380000003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23979222.04</v>
          </cell>
          <cell r="H32">
            <v>556321.0199999996</v>
          </cell>
          <cell r="I32">
            <v>36.517494323690414</v>
          </cell>
          <cell r="J32">
            <v>-967115.9800000004</v>
          </cell>
          <cell r="K32">
            <v>130.10691380620213</v>
          </cell>
          <cell r="L32">
            <v>5548824.039999999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45263277.96</v>
          </cell>
          <cell r="H33">
            <v>2011162.8100000024</v>
          </cell>
          <cell r="I33">
            <v>51.912135176413464</v>
          </cell>
          <cell r="J33">
            <v>-1863004.1899999976</v>
          </cell>
          <cell r="K33">
            <v>121.52503888264556</v>
          </cell>
          <cell r="L33">
            <v>8017226.960000001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37568915.51</v>
          </cell>
          <cell r="H34">
            <v>1240387.3599999994</v>
          </cell>
          <cell r="I34">
            <v>51.28485754084037</v>
          </cell>
          <cell r="J34">
            <v>-1178235.6400000006</v>
          </cell>
          <cell r="K34">
            <v>123.45680457883188</v>
          </cell>
          <cell r="L34">
            <v>7138097.509999998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92493426.18</v>
          </cell>
          <cell r="H35">
            <v>3417235.4400000125</v>
          </cell>
          <cell r="I35">
            <v>45.969151000073076</v>
          </cell>
          <cell r="J35">
            <v>-4016522.5599999875</v>
          </cell>
          <cell r="K35">
            <v>131.31283951218114</v>
          </cell>
          <cell r="L35">
            <v>22055968.180000007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10667695.85</v>
          </cell>
          <cell r="H36">
            <v>479331.7599999998</v>
          </cell>
          <cell r="I36">
            <v>89.55772662133955</v>
          </cell>
          <cell r="J36">
            <v>-55889.24000000022</v>
          </cell>
          <cell r="K36">
            <v>142.2294779664018</v>
          </cell>
          <cell r="L36">
            <v>3167354.8499999996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24781058.3</v>
          </cell>
          <cell r="H37">
            <v>1060257.25</v>
          </cell>
          <cell r="I37">
            <v>116.21702867891106</v>
          </cell>
          <cell r="J37">
            <v>147949.25</v>
          </cell>
          <cell r="K37">
            <v>136.4847346305916</v>
          </cell>
          <cell r="L37">
            <v>6624406.300000001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14175911.6</v>
          </cell>
          <cell r="H38">
            <v>611909.4399999995</v>
          </cell>
          <cell r="I38">
            <v>62.52587135339493</v>
          </cell>
          <cell r="J38">
            <v>-366740.5600000005</v>
          </cell>
          <cell r="K38">
            <v>112.52266660062587</v>
          </cell>
          <cell r="L38">
            <v>1577639.5999999996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9590600.58</v>
          </cell>
          <cell r="H39">
            <v>323115.27999999933</v>
          </cell>
          <cell r="I39">
            <v>63.96650380494591</v>
          </cell>
          <cell r="J39">
            <v>-182016.72000000067</v>
          </cell>
          <cell r="K39">
            <v>120.88362005997924</v>
          </cell>
          <cell r="L39">
            <v>1656853.58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11395809.75</v>
          </cell>
          <cell r="H40">
            <v>419518.25</v>
          </cell>
          <cell r="I40">
            <v>51.490868899763484</v>
          </cell>
          <cell r="J40">
            <v>-395224.75</v>
          </cell>
          <cell r="K40">
            <v>160.03112134875514</v>
          </cell>
          <cell r="L40">
            <v>4274813.75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11213450.77</v>
          </cell>
          <cell r="H41">
            <v>492036.48000000045</v>
          </cell>
          <cell r="I41">
            <v>41.48995924672641</v>
          </cell>
          <cell r="J41">
            <v>-693880.5199999996</v>
          </cell>
          <cell r="K41">
            <v>103.95113158304821</v>
          </cell>
          <cell r="L41">
            <v>426217.76999999955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6572460299.450003</v>
          </cell>
          <cell r="H42">
            <v>355322549.4299998</v>
          </cell>
          <cell r="I42">
            <v>63.11996957707506</v>
          </cell>
          <cell r="J42">
            <v>-206063715.03000003</v>
          </cell>
          <cell r="K42">
            <v>105.69436011532738</v>
          </cell>
          <cell r="L42">
            <v>354096053.4500027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1297431069.12</v>
      </c>
      <c r="F10" s="33">
        <f>'[1]вспомогат'!H10</f>
        <v>85455733.69999981</v>
      </c>
      <c r="G10" s="34">
        <f>'[1]вспомогат'!I10</f>
        <v>123.71002581276423</v>
      </c>
      <c r="H10" s="35">
        <f>'[1]вспомогат'!J10</f>
        <v>16378281.69999981</v>
      </c>
      <c r="I10" s="36">
        <f>'[1]вспомогат'!K10</f>
        <v>110.05416527121244</v>
      </c>
      <c r="J10" s="37">
        <f>'[1]вспомогат'!L10</f>
        <v>118528784.11999989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2982910586.48</v>
      </c>
      <c r="F12" s="38">
        <f>'[1]вспомогат'!H11</f>
        <v>161755184.57000017</v>
      </c>
      <c r="G12" s="39">
        <f>'[1]вспомогат'!I11</f>
        <v>54.00299955597107</v>
      </c>
      <c r="H12" s="35">
        <f>'[1]вспомогат'!J11</f>
        <v>-137774815.42999983</v>
      </c>
      <c r="I12" s="36">
        <f>'[1]вспомогат'!K11</f>
        <v>96.04879497427244</v>
      </c>
      <c r="J12" s="37">
        <f>'[1]вспомогат'!L11</f>
        <v>-122709413.51999998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248735550.38</v>
      </c>
      <c r="F13" s="38">
        <f>'[1]вспомогат'!H12</f>
        <v>12581191.449999988</v>
      </c>
      <c r="G13" s="39">
        <f>'[1]вспомогат'!I12</f>
        <v>34.84785490771702</v>
      </c>
      <c r="H13" s="35">
        <f>'[1]вспомогат'!J12</f>
        <v>-23522010.550000012</v>
      </c>
      <c r="I13" s="36">
        <f>'[1]вспомогат'!K12</f>
        <v>111.75403973100157</v>
      </c>
      <c r="J13" s="37">
        <f>'[1]вспомогат'!L12</f>
        <v>26161448.379999995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369440184.22</v>
      </c>
      <c r="F14" s="38">
        <f>'[1]вспомогат'!H13</f>
        <v>16726764.790000021</v>
      </c>
      <c r="G14" s="39">
        <f>'[1]вспомогат'!I13</f>
        <v>106.01626380934033</v>
      </c>
      <c r="H14" s="35">
        <f>'[1]вспомогат'!J13</f>
        <v>949218.7900000215</v>
      </c>
      <c r="I14" s="36">
        <f>'[1]вспомогат'!K13</f>
        <v>135.53447022425397</v>
      </c>
      <c r="J14" s="37">
        <f>'[1]вспомогат'!L13</f>
        <v>96859944.22000003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299456441.93</v>
      </c>
      <c r="F15" s="38">
        <f>'[1]вспомогат'!H14</f>
        <v>14626393.889999986</v>
      </c>
      <c r="G15" s="39">
        <f>'[1]вспомогат'!I14</f>
        <v>39.32908921703175</v>
      </c>
      <c r="H15" s="35">
        <f>'[1]вспомогат'!J14</f>
        <v>-22563366.110000014</v>
      </c>
      <c r="I15" s="36">
        <f>'[1]вспомогат'!K14</f>
        <v>93.63814693515134</v>
      </c>
      <c r="J15" s="37">
        <f>'[1]вспомогат'!L14</f>
        <v>-20345318.069999993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43759002.73</v>
      </c>
      <c r="F16" s="38">
        <f>'[1]вспомогат'!H15</f>
        <v>2461828.9099999964</v>
      </c>
      <c r="G16" s="39">
        <f>'[1]вспомогат'!I15</f>
        <v>81.96806652460533</v>
      </c>
      <c r="H16" s="35">
        <f>'[1]вспомогат'!J15</f>
        <v>-541571.0900000036</v>
      </c>
      <c r="I16" s="36">
        <f>'[1]вспомогат'!K15</f>
        <v>105.2627390662453</v>
      </c>
      <c r="J16" s="37">
        <f>'[1]вспомогат'!L15</f>
        <v>2187784.7299999967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3944301765.74</v>
      </c>
      <c r="F17" s="41">
        <f>SUM(F12:F16)</f>
        <v>208151363.61000016</v>
      </c>
      <c r="G17" s="42">
        <f>F17/D17*100</f>
        <v>53.15354605960678</v>
      </c>
      <c r="H17" s="41">
        <f>SUM(H12:H16)</f>
        <v>-183452544.38999984</v>
      </c>
      <c r="I17" s="43">
        <f>E17/C17*100</f>
        <v>99.54959892152621</v>
      </c>
      <c r="J17" s="41">
        <f>SUM(J12:J16)</f>
        <v>-17845554.259999953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44580584.81</v>
      </c>
      <c r="F18" s="45">
        <f>'[1]вспомогат'!H16</f>
        <v>3019813.6099999994</v>
      </c>
      <c r="G18" s="46">
        <f>'[1]вспомогат'!I16</f>
        <v>82.58198983467814</v>
      </c>
      <c r="H18" s="47">
        <f>'[1]вспомогат'!J16</f>
        <v>-636932.3900000006</v>
      </c>
      <c r="I18" s="48">
        <f>'[1]вспомогат'!K16</f>
        <v>145.48482069541095</v>
      </c>
      <c r="J18" s="49">
        <f>'[1]вспомогат'!L16</f>
        <v>13937810.810000002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168559822.61</v>
      </c>
      <c r="F19" s="38">
        <f>'[1]вспомогат'!H17</f>
        <v>8547151.100000024</v>
      </c>
      <c r="G19" s="39">
        <f>'[1]вспомогат'!I17</f>
        <v>65.4519616594748</v>
      </c>
      <c r="H19" s="35">
        <f>'[1]вспомогат'!J17</f>
        <v>-4511511.899999976</v>
      </c>
      <c r="I19" s="36">
        <f>'[1]вспомогат'!K17</f>
        <v>120.27350020799574</v>
      </c>
      <c r="J19" s="37">
        <f>'[1]вспомогат'!L17</f>
        <v>28412722.610000014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18700715.93</v>
      </c>
      <c r="F20" s="38">
        <f>'[1]вспомогат'!H18</f>
        <v>745994.5099999979</v>
      </c>
      <c r="G20" s="39">
        <f>'[1]вспомогат'!I18</f>
        <v>51.75970484262075</v>
      </c>
      <c r="H20" s="35">
        <f>'[1]вспомогат'!J18</f>
        <v>-695270.4900000021</v>
      </c>
      <c r="I20" s="36">
        <f>'[1]вспомогат'!K18</f>
        <v>117.76209409763085</v>
      </c>
      <c r="J20" s="37">
        <f>'[1]вспомогат'!L18</f>
        <v>2820634.9299999997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16336922.63</v>
      </c>
      <c r="F21" s="38">
        <f>'[1]вспомогат'!H19</f>
        <v>518992.04000000097</v>
      </c>
      <c r="G21" s="39">
        <f>'[1]вспомогат'!I19</f>
        <v>57.13575288793194</v>
      </c>
      <c r="H21" s="35">
        <f>'[1]вспомогат'!J19</f>
        <v>-389356.95999999903</v>
      </c>
      <c r="I21" s="36">
        <f>'[1]вспомогат'!K19</f>
        <v>130.91535024810088</v>
      </c>
      <c r="J21" s="37">
        <f>'[1]вспомогат'!L19</f>
        <v>3857925.630000001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89893056.19</v>
      </c>
      <c r="F22" s="38">
        <f>'[1]вспомогат'!H20</f>
        <v>4653587.920000002</v>
      </c>
      <c r="G22" s="39">
        <f>'[1]вспомогат'!I20</f>
        <v>38.02142264676067</v>
      </c>
      <c r="H22" s="35">
        <f>'[1]вспомогат'!J20</f>
        <v>-7585796.079999998</v>
      </c>
      <c r="I22" s="36">
        <f>'[1]вспомогат'!K20</f>
        <v>111.52501732865412</v>
      </c>
      <c r="J22" s="37">
        <f>'[1]вспомогат'!L20</f>
        <v>9289566.189999998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69502434.1</v>
      </c>
      <c r="F23" s="38">
        <f>'[1]вспомогат'!H21</f>
        <v>3336041.7199999914</v>
      </c>
      <c r="G23" s="39">
        <f>'[1]вспомогат'!I21</f>
        <v>60.18406278836693</v>
      </c>
      <c r="H23" s="35">
        <f>'[1]вспомогат'!J21</f>
        <v>-2207023.2800000086</v>
      </c>
      <c r="I23" s="36">
        <f>'[1]вспомогат'!K21</f>
        <v>119.444484191045</v>
      </c>
      <c r="J23" s="37">
        <f>'[1]вспомогат'!L21</f>
        <v>11314369.099999994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97664385.45</v>
      </c>
      <c r="F24" s="38">
        <f>'[1]вспомогат'!H22</f>
        <v>5371241.090000004</v>
      </c>
      <c r="G24" s="39">
        <f>'[1]вспомогат'!I22</f>
        <v>76.74158634355403</v>
      </c>
      <c r="H24" s="35">
        <f>'[1]вспомогат'!J22</f>
        <v>-1627885.9099999964</v>
      </c>
      <c r="I24" s="36">
        <f>'[1]вспомогат'!K22</f>
        <v>118.89452323446609</v>
      </c>
      <c r="J24" s="37">
        <f>'[1]вспомогат'!L22</f>
        <v>15520664.450000003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47722613.15</v>
      </c>
      <c r="F25" s="38">
        <f>'[1]вспомогат'!H23</f>
        <v>2001826.2699999958</v>
      </c>
      <c r="G25" s="39">
        <f>'[1]вспомогат'!I23</f>
        <v>46.74843144466815</v>
      </c>
      <c r="H25" s="35">
        <f>'[1]вспомогат'!J23</f>
        <v>-2280298.730000004</v>
      </c>
      <c r="I25" s="36">
        <f>'[1]вспомогат'!K23</f>
        <v>112.67654629880055</v>
      </c>
      <c r="J25" s="37">
        <f>'[1]вспомогат'!L23</f>
        <v>5368978.1499999985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28821811.8</v>
      </c>
      <c r="F26" s="38">
        <f>'[1]вспомогат'!H24</f>
        <v>2145122.460000001</v>
      </c>
      <c r="G26" s="39">
        <f>'[1]вспомогат'!I24</f>
        <v>121.28545403967763</v>
      </c>
      <c r="H26" s="35">
        <f>'[1]вспомогат'!J24</f>
        <v>376466.4600000009</v>
      </c>
      <c r="I26" s="36">
        <f>'[1]вспомогат'!K24</f>
        <v>151.07263107111834</v>
      </c>
      <c r="J26" s="37">
        <f>'[1]вспомогат'!L24</f>
        <v>9743695.8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106270161.56</v>
      </c>
      <c r="F27" s="38">
        <f>'[1]вспомогат'!H25</f>
        <v>4571598.450000003</v>
      </c>
      <c r="G27" s="39">
        <f>'[1]вспомогат'!I25</f>
        <v>84.54973864401161</v>
      </c>
      <c r="H27" s="35">
        <f>'[1]вспомогат'!J25</f>
        <v>-835394.549999997</v>
      </c>
      <c r="I27" s="36">
        <f>'[1]вспомогат'!K25</f>
        <v>160.01806432102055</v>
      </c>
      <c r="J27" s="37">
        <f>'[1]вспомогат'!L25</f>
        <v>39858808.56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49210017.41</v>
      </c>
      <c r="F28" s="38">
        <f>'[1]вспомогат'!H26</f>
        <v>1767014.3399999961</v>
      </c>
      <c r="G28" s="39">
        <f>'[1]вспомогат'!I26</f>
        <v>39.400922201537</v>
      </c>
      <c r="H28" s="35">
        <f>'[1]вспомогат'!J26</f>
        <v>-2717688.660000004</v>
      </c>
      <c r="I28" s="36">
        <f>'[1]вспомогат'!K26</f>
        <v>107.65609682228454</v>
      </c>
      <c r="J28" s="37">
        <f>'[1]вспомогат'!L26</f>
        <v>3499631.4099999964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36443185.55</v>
      </c>
      <c r="F29" s="38">
        <f>'[1]вспомогат'!H27</f>
        <v>1704581.599999994</v>
      </c>
      <c r="G29" s="39">
        <f>'[1]вспомогат'!I27</f>
        <v>80.56158353474706</v>
      </c>
      <c r="H29" s="35">
        <f>'[1]вспомогат'!J27</f>
        <v>-411292.40000000596</v>
      </c>
      <c r="I29" s="36">
        <f>'[1]вспомогат'!K27</f>
        <v>128.16119478978143</v>
      </c>
      <c r="J29" s="37">
        <f>'[1]вспомогат'!L27</f>
        <v>8007756.549999997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62881451.89</v>
      </c>
      <c r="F30" s="38">
        <f>'[1]вспомогат'!H28</f>
        <v>2684346.6899999976</v>
      </c>
      <c r="G30" s="39">
        <f>'[1]вспомогат'!I28</f>
        <v>42.99035004103091</v>
      </c>
      <c r="H30" s="35">
        <f>'[1]вспомогат'!J28</f>
        <v>-3559721.3100000024</v>
      </c>
      <c r="I30" s="36">
        <f>'[1]вспомогат'!K28</f>
        <v>109.11786591830568</v>
      </c>
      <c r="J30" s="37">
        <f>'[1]вспомогат'!L28</f>
        <v>5254360.890000001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104294361.74</v>
      </c>
      <c r="F31" s="38">
        <f>'[1]вспомогат'!H29</f>
        <v>5266471.289999992</v>
      </c>
      <c r="G31" s="39">
        <f>'[1]вспомогат'!I29</f>
        <v>75.70840597177464</v>
      </c>
      <c r="H31" s="35">
        <f>'[1]вспомогат'!J29</f>
        <v>-1689785.7100000083</v>
      </c>
      <c r="I31" s="36">
        <f>'[1]вспомогат'!K29</f>
        <v>120.730970670674</v>
      </c>
      <c r="J31" s="37">
        <f>'[1]вспомогат'!L29</f>
        <v>17908605.739999995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52545542.85</v>
      </c>
      <c r="F32" s="38">
        <f>'[1]вспомогат'!H30</f>
        <v>1837818.6700000018</v>
      </c>
      <c r="G32" s="39">
        <f>'[1]вспомогат'!I30</f>
        <v>60.72980336538436</v>
      </c>
      <c r="H32" s="35">
        <f>'[1]вспомогат'!J30</f>
        <v>-1188403.3299999982</v>
      </c>
      <c r="I32" s="36">
        <f>'[1]вспомогат'!K30</f>
        <v>133.10419446766474</v>
      </c>
      <c r="J32" s="37">
        <f>'[1]вспомогат'!L30</f>
        <v>13068542.850000001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56171028.38</v>
      </c>
      <c r="F33" s="38">
        <f>'[1]вспомогат'!H31</f>
        <v>2932575.2700000033</v>
      </c>
      <c r="G33" s="39">
        <f>'[1]вспомогат'!I31</f>
        <v>74.48275549405761</v>
      </c>
      <c r="H33" s="35">
        <f>'[1]вспомогат'!J31</f>
        <v>-1004678.7299999967</v>
      </c>
      <c r="I33" s="36">
        <f>'[1]вспомогат'!K31</f>
        <v>109.90291326607968</v>
      </c>
      <c r="J33" s="37">
        <f>'[1]вспомогат'!L31</f>
        <v>5061347.380000003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23979222.04</v>
      </c>
      <c r="F34" s="38">
        <f>'[1]вспомогат'!H32</f>
        <v>556321.0199999996</v>
      </c>
      <c r="G34" s="39">
        <f>'[1]вспомогат'!I32</f>
        <v>36.517494323690414</v>
      </c>
      <c r="H34" s="35">
        <f>'[1]вспомогат'!J32</f>
        <v>-967115.9800000004</v>
      </c>
      <c r="I34" s="36">
        <f>'[1]вспомогат'!K32</f>
        <v>130.10691380620213</v>
      </c>
      <c r="J34" s="37">
        <f>'[1]вспомогат'!L32</f>
        <v>5548824.039999999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45263277.96</v>
      </c>
      <c r="F35" s="38">
        <f>'[1]вспомогат'!H33</f>
        <v>2011162.8100000024</v>
      </c>
      <c r="G35" s="39">
        <f>'[1]вспомогат'!I33</f>
        <v>51.912135176413464</v>
      </c>
      <c r="H35" s="35">
        <f>'[1]вспомогат'!J33</f>
        <v>-1863004.1899999976</v>
      </c>
      <c r="I35" s="36">
        <f>'[1]вспомогат'!K33</f>
        <v>121.52503888264556</v>
      </c>
      <c r="J35" s="37">
        <f>'[1]вспомогат'!L33</f>
        <v>8017226.960000001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37568915.51</v>
      </c>
      <c r="F36" s="38">
        <f>'[1]вспомогат'!H34</f>
        <v>1240387.3599999994</v>
      </c>
      <c r="G36" s="39">
        <f>'[1]вспомогат'!I34</f>
        <v>51.28485754084037</v>
      </c>
      <c r="H36" s="35">
        <f>'[1]вспомогат'!J34</f>
        <v>-1178235.6400000006</v>
      </c>
      <c r="I36" s="36">
        <f>'[1]вспомогат'!K34</f>
        <v>123.45680457883188</v>
      </c>
      <c r="J36" s="37">
        <f>'[1]вспомогат'!L34</f>
        <v>7138097.509999998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92493426.18</v>
      </c>
      <c r="F37" s="38">
        <f>'[1]вспомогат'!H35</f>
        <v>3417235.4400000125</v>
      </c>
      <c r="G37" s="39">
        <f>'[1]вспомогат'!I35</f>
        <v>45.969151000073076</v>
      </c>
      <c r="H37" s="35">
        <f>'[1]вспомогат'!J35</f>
        <v>-4016522.5599999875</v>
      </c>
      <c r="I37" s="36">
        <f>'[1]вспомогат'!K35</f>
        <v>131.31283951218114</v>
      </c>
      <c r="J37" s="37">
        <f>'[1]вспомогат'!L35</f>
        <v>22055968.180000007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1248902937.74</v>
      </c>
      <c r="F38" s="41">
        <f>SUM(F18:F37)</f>
        <v>58329283.66000001</v>
      </c>
      <c r="G38" s="42">
        <f>F38/D38*100</f>
        <v>59.93633503419117</v>
      </c>
      <c r="H38" s="41">
        <f>SUM(H18:H37)</f>
        <v>-38989452.33999999</v>
      </c>
      <c r="I38" s="43">
        <f>E38/C38*100</f>
        <v>123.26110247810588</v>
      </c>
      <c r="J38" s="41">
        <f>SUM(J18:J37)</f>
        <v>235685537.73999998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10667695.85</v>
      </c>
      <c r="F39" s="38">
        <f>'[1]вспомогат'!H36</f>
        <v>479331.7599999998</v>
      </c>
      <c r="G39" s="39">
        <f>'[1]вспомогат'!I36</f>
        <v>89.55772662133955</v>
      </c>
      <c r="H39" s="35">
        <f>'[1]вспомогат'!J36</f>
        <v>-55889.24000000022</v>
      </c>
      <c r="I39" s="36">
        <f>'[1]вспомогат'!K36</f>
        <v>142.2294779664018</v>
      </c>
      <c r="J39" s="37">
        <f>'[1]вспомогат'!L36</f>
        <v>3167354.8499999996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24781058.3</v>
      </c>
      <c r="F40" s="38">
        <f>'[1]вспомогат'!H37</f>
        <v>1060257.25</v>
      </c>
      <c r="G40" s="39">
        <f>'[1]вспомогат'!I37</f>
        <v>116.21702867891106</v>
      </c>
      <c r="H40" s="35">
        <f>'[1]вспомогат'!J37</f>
        <v>147949.25</v>
      </c>
      <c r="I40" s="36">
        <f>'[1]вспомогат'!K37</f>
        <v>136.4847346305916</v>
      </c>
      <c r="J40" s="37">
        <f>'[1]вспомогат'!L37</f>
        <v>6624406.300000001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14175911.6</v>
      </c>
      <c r="F41" s="38">
        <f>'[1]вспомогат'!H38</f>
        <v>611909.4399999995</v>
      </c>
      <c r="G41" s="39">
        <f>'[1]вспомогат'!I38</f>
        <v>62.52587135339493</v>
      </c>
      <c r="H41" s="35">
        <f>'[1]вспомогат'!J38</f>
        <v>-366740.5600000005</v>
      </c>
      <c r="I41" s="36">
        <f>'[1]вспомогат'!K38</f>
        <v>112.52266660062587</v>
      </c>
      <c r="J41" s="37">
        <f>'[1]вспомогат'!L38</f>
        <v>1577639.5999999996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9590600.58</v>
      </c>
      <c r="F42" s="38">
        <f>'[1]вспомогат'!H39</f>
        <v>323115.27999999933</v>
      </c>
      <c r="G42" s="39">
        <f>'[1]вспомогат'!I39</f>
        <v>63.96650380494591</v>
      </c>
      <c r="H42" s="35">
        <f>'[1]вспомогат'!J39</f>
        <v>-182016.72000000067</v>
      </c>
      <c r="I42" s="36">
        <f>'[1]вспомогат'!K39</f>
        <v>120.88362005997924</v>
      </c>
      <c r="J42" s="37">
        <f>'[1]вспомогат'!L39</f>
        <v>1656853.58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11395809.75</v>
      </c>
      <c r="F43" s="38">
        <f>'[1]вспомогат'!H40</f>
        <v>419518.25</v>
      </c>
      <c r="G43" s="39">
        <f>'[1]вспомогат'!I40</f>
        <v>51.490868899763484</v>
      </c>
      <c r="H43" s="35">
        <f>'[1]вспомогат'!J40</f>
        <v>-395224.75</v>
      </c>
      <c r="I43" s="36">
        <f>'[1]вспомогат'!K40</f>
        <v>160.03112134875514</v>
      </c>
      <c r="J43" s="37">
        <f>'[1]вспомогат'!L40</f>
        <v>4274813.75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11213450.77</v>
      </c>
      <c r="F44" s="38">
        <f>'[1]вспомогат'!H41</f>
        <v>492036.48000000045</v>
      </c>
      <c r="G44" s="39">
        <f>'[1]вспомогат'!I41</f>
        <v>41.48995924672641</v>
      </c>
      <c r="H44" s="35">
        <f>'[1]вспомогат'!J41</f>
        <v>-693880.5199999996</v>
      </c>
      <c r="I44" s="36">
        <f>'[1]вспомогат'!K41</f>
        <v>103.95113158304821</v>
      </c>
      <c r="J44" s="37">
        <f>'[1]вспомогат'!L41</f>
        <v>426217.76999999955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81824526.85</v>
      </c>
      <c r="F45" s="41">
        <f>SUM(F39:F44)</f>
        <v>3386168.459999999</v>
      </c>
      <c r="G45" s="42">
        <f>F45/D45*100</f>
        <v>68.65750954334482</v>
      </c>
      <c r="H45" s="41">
        <f>SUM(H39:H44)</f>
        <v>-1545802.540000001</v>
      </c>
      <c r="I45" s="43">
        <f>E45/C45*100</f>
        <v>127.65686256292996</v>
      </c>
      <c r="J45" s="41">
        <f>SUM(J39:J44)</f>
        <v>17727285.849999998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6572460299.450003</v>
      </c>
      <c r="F46" s="53">
        <f>'[1]вспомогат'!H42</f>
        <v>355322549.4299998</v>
      </c>
      <c r="G46" s="54">
        <f>'[1]вспомогат'!I42</f>
        <v>63.11996957707506</v>
      </c>
      <c r="H46" s="53">
        <f>'[1]вспомогат'!J42</f>
        <v>-206063715.03000003</v>
      </c>
      <c r="I46" s="54">
        <f>'[1]вспомогат'!K42</f>
        <v>105.69436011532738</v>
      </c>
      <c r="J46" s="53">
        <f>'[1]вспомогат'!L42</f>
        <v>354096053.4500027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17.11.2016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2016-11-18T05:43:10Z</dcterms:created>
  <dcterms:modified xsi:type="dcterms:W3CDTF">2016-11-18T05:43:43Z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