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<sst xmlns="http://schemas.openxmlformats.org/spreadsheetml/2006/main" count="54" uniqueCount="49">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</sst>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511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15.11.2016</v>
          </cell>
        </row>
        <row r="6">
          <cell r="G6" t="str">
            <v>Фактично надійшло на 15.11.2016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1263178648</v>
          </cell>
          <cell r="C10">
            <v>1178902285</v>
          </cell>
          <cell r="D10">
            <v>69077452</v>
          </cell>
          <cell r="G10">
            <v>1257470187.32</v>
          </cell>
          <cell r="H10">
            <v>45494851.89999986</v>
          </cell>
          <cell r="I10">
            <v>65.86063988</v>
          </cell>
          <cell r="J10">
            <v>-23582600.100000143</v>
          </cell>
          <cell r="K10">
            <v>106.6644965676693</v>
          </cell>
          <cell r="L10">
            <v>78567902.31999993</v>
          </cell>
        </row>
        <row r="11">
          <cell r="B11">
            <v>3385270000</v>
          </cell>
          <cell r="C11">
            <v>3105620000</v>
          </cell>
          <cell r="D11">
            <v>299530000</v>
          </cell>
          <cell r="G11">
            <v>2964832873.82</v>
          </cell>
          <cell r="H11">
            <v>143677471.91000032</v>
          </cell>
          <cell r="I11">
            <v>47.967639939238246</v>
          </cell>
          <cell r="J11">
            <v>-155852528.08999968</v>
          </cell>
          <cell r="K11">
            <v>95.46669823803299</v>
          </cell>
          <cell r="L11">
            <v>-140787126.17999983</v>
          </cell>
        </row>
        <row r="12">
          <cell r="B12">
            <v>240270503</v>
          </cell>
          <cell r="C12">
            <v>222574102</v>
          </cell>
          <cell r="D12">
            <v>36103202</v>
          </cell>
          <cell r="G12">
            <v>246860989.34</v>
          </cell>
          <cell r="H12">
            <v>10706630.409999996</v>
          </cell>
          <cell r="I12">
            <v>29.65562558689392</v>
          </cell>
          <cell r="J12">
            <v>-25396571.590000004</v>
          </cell>
          <cell r="K12">
            <v>110.91182088201799</v>
          </cell>
          <cell r="L12">
            <v>24286887.340000004</v>
          </cell>
        </row>
        <row r="13">
          <cell r="B13">
            <v>297912086</v>
          </cell>
          <cell r="C13">
            <v>272580240</v>
          </cell>
          <cell r="D13">
            <v>15777546</v>
          </cell>
          <cell r="G13">
            <v>368879949.97</v>
          </cell>
          <cell r="H13">
            <v>16166530.540000021</v>
          </cell>
          <cell r="I13">
            <v>102.46543118936253</v>
          </cell>
          <cell r="J13">
            <v>388984.54000002146</v>
          </cell>
          <cell r="K13">
            <v>135.32894019390403</v>
          </cell>
          <cell r="L13">
            <v>96299709.97000003</v>
          </cell>
        </row>
        <row r="14">
          <cell r="B14">
            <v>339815000</v>
          </cell>
          <cell r="C14">
            <v>319801760</v>
          </cell>
          <cell r="D14">
            <v>37189760</v>
          </cell>
          <cell r="G14">
            <v>296494150.65</v>
          </cell>
          <cell r="H14">
            <v>11664102.609999955</v>
          </cell>
          <cell r="I14">
            <v>31.363748004827013</v>
          </cell>
          <cell r="J14">
            <v>-25525657.390000045</v>
          </cell>
          <cell r="K14">
            <v>92.71185707358207</v>
          </cell>
          <cell r="L14">
            <v>-23307609.350000024</v>
          </cell>
        </row>
        <row r="15">
          <cell r="B15">
            <v>44613518</v>
          </cell>
          <cell r="C15">
            <v>41571218</v>
          </cell>
          <cell r="D15">
            <v>3003400</v>
          </cell>
          <cell r="G15">
            <v>42871413.73</v>
          </cell>
          <cell r="H15">
            <v>1574239.9099999964</v>
          </cell>
          <cell r="I15">
            <v>52.41525970566679</v>
          </cell>
          <cell r="J15">
            <v>-1429160.0900000036</v>
          </cell>
          <cell r="K15">
            <v>103.12763443688371</v>
          </cell>
          <cell r="L15">
            <v>1300195.7299999967</v>
          </cell>
        </row>
        <row r="16">
          <cell r="B16">
            <v>33206409</v>
          </cell>
          <cell r="C16">
            <v>30642774</v>
          </cell>
          <cell r="D16">
            <v>3656746</v>
          </cell>
          <cell r="G16">
            <v>43254851.9</v>
          </cell>
          <cell r="H16">
            <v>1694080.6999999955</v>
          </cell>
          <cell r="I16">
            <v>46.327546403277545</v>
          </cell>
          <cell r="J16">
            <v>-1962665.3000000045</v>
          </cell>
          <cell r="K16">
            <v>141.15840785171733</v>
          </cell>
          <cell r="L16">
            <v>12612077.899999999</v>
          </cell>
        </row>
        <row r="17">
          <cell r="B17">
            <v>150104462</v>
          </cell>
          <cell r="C17">
            <v>140147100</v>
          </cell>
          <cell r="D17">
            <v>13058663</v>
          </cell>
          <cell r="G17">
            <v>167674917.91</v>
          </cell>
          <cell r="H17">
            <v>7662246.400000006</v>
          </cell>
          <cell r="I17">
            <v>58.67558110658041</v>
          </cell>
          <cell r="J17">
            <v>-5396416.599999994</v>
          </cell>
          <cell r="K17">
            <v>119.64208885520999</v>
          </cell>
          <cell r="L17">
            <v>27527817.909999996</v>
          </cell>
        </row>
        <row r="18">
          <cell r="B18">
            <v>17732856</v>
          </cell>
          <cell r="C18">
            <v>15880081</v>
          </cell>
          <cell r="D18">
            <v>1441265</v>
          </cell>
          <cell r="G18">
            <v>18639247.83</v>
          </cell>
          <cell r="H18">
            <v>684526.4099999964</v>
          </cell>
          <cell r="I18">
            <v>47.49483335819551</v>
          </cell>
          <cell r="J18">
            <v>-756738.5900000036</v>
          </cell>
          <cell r="K18">
            <v>117.37501735664951</v>
          </cell>
          <cell r="L18">
            <v>2759166.829999998</v>
          </cell>
        </row>
        <row r="19">
          <cell r="B19">
            <v>13252388</v>
          </cell>
          <cell r="C19">
            <v>12478997</v>
          </cell>
          <cell r="D19">
            <v>908349</v>
          </cell>
          <cell r="G19">
            <v>16243271.09</v>
          </cell>
          <cell r="H19">
            <v>425340.5</v>
          </cell>
          <cell r="I19">
            <v>46.82566942882086</v>
          </cell>
          <cell r="J19">
            <v>-483008.5</v>
          </cell>
          <cell r="K19">
            <v>130.16487695285127</v>
          </cell>
          <cell r="L19">
            <v>3764274.09</v>
          </cell>
        </row>
        <row r="20">
          <cell r="B20">
            <v>87228551</v>
          </cell>
          <cell r="C20">
            <v>80603490</v>
          </cell>
          <cell r="D20">
            <v>12239384</v>
          </cell>
          <cell r="G20">
            <v>89143168.81</v>
          </cell>
          <cell r="H20">
            <v>3903700.5400000066</v>
          </cell>
          <cell r="I20">
            <v>31.894583420211397</v>
          </cell>
          <cell r="J20">
            <v>-8335683.459999993</v>
          </cell>
          <cell r="K20">
            <v>110.59467624788952</v>
          </cell>
          <cell r="L20">
            <v>8539678.810000002</v>
          </cell>
        </row>
        <row r="21">
          <cell r="B21">
            <v>62340830</v>
          </cell>
          <cell r="C21">
            <v>58188065</v>
          </cell>
          <cell r="D21">
            <v>5543065</v>
          </cell>
          <cell r="G21">
            <v>68797603.78</v>
          </cell>
          <cell r="H21">
            <v>2631211.3999999985</v>
          </cell>
          <cell r="I21">
            <v>47.46852869306058</v>
          </cell>
          <cell r="J21">
            <v>-2911853.6000000015</v>
          </cell>
          <cell r="K21">
            <v>118.23318713210347</v>
          </cell>
          <cell r="L21">
            <v>10609538.780000001</v>
          </cell>
        </row>
        <row r="22">
          <cell r="B22">
            <v>86706670</v>
          </cell>
          <cell r="C22">
            <v>82143721</v>
          </cell>
          <cell r="D22">
            <v>6999127</v>
          </cell>
          <cell r="G22">
            <v>97100128.79</v>
          </cell>
          <cell r="H22">
            <v>4806984.430000007</v>
          </cell>
          <cell r="I22">
            <v>68.67977149150182</v>
          </cell>
          <cell r="J22">
            <v>-2192142.569999993</v>
          </cell>
          <cell r="K22">
            <v>118.207609307107</v>
          </cell>
          <cell r="L22">
            <v>14956407.790000007</v>
          </cell>
        </row>
        <row r="23">
          <cell r="B23">
            <v>46309075</v>
          </cell>
          <cell r="C23">
            <v>42353635</v>
          </cell>
          <cell r="D23">
            <v>4282125</v>
          </cell>
          <cell r="G23">
            <v>47378326.02</v>
          </cell>
          <cell r="H23">
            <v>1657539.1400000006</v>
          </cell>
          <cell r="I23">
            <v>38.708331494293155</v>
          </cell>
          <cell r="J23">
            <v>-2624585.8599999994</v>
          </cell>
          <cell r="K23">
            <v>111.86365944741226</v>
          </cell>
          <cell r="L23">
            <v>5024691.020000003</v>
          </cell>
        </row>
        <row r="24">
          <cell r="B24">
            <v>20751136</v>
          </cell>
          <cell r="C24">
            <v>19078116</v>
          </cell>
          <cell r="D24">
            <v>1768656</v>
          </cell>
          <cell r="G24">
            <v>28470660.51</v>
          </cell>
          <cell r="H24">
            <v>1793971.1700000018</v>
          </cell>
          <cell r="I24">
            <v>101.43132242787753</v>
          </cell>
          <cell r="J24">
            <v>25315.170000001788</v>
          </cell>
          <cell r="K24">
            <v>149.2320337605663</v>
          </cell>
          <cell r="L24">
            <v>9392544.510000002</v>
          </cell>
        </row>
        <row r="25">
          <cell r="B25">
            <v>68899970</v>
          </cell>
          <cell r="C25">
            <v>66411353</v>
          </cell>
          <cell r="D25">
            <v>5406993</v>
          </cell>
          <cell r="G25">
            <v>104842312.96</v>
          </cell>
          <cell r="H25">
            <v>3143749.849999994</v>
          </cell>
          <cell r="I25">
            <v>58.142295542087695</v>
          </cell>
          <cell r="J25">
            <v>-2263243.150000006</v>
          </cell>
          <cell r="K25">
            <v>157.86805752926008</v>
          </cell>
          <cell r="L25">
            <v>38430959.95999999</v>
          </cell>
        </row>
        <row r="26">
          <cell r="B26">
            <v>48320907</v>
          </cell>
          <cell r="C26">
            <v>45710386</v>
          </cell>
          <cell r="D26">
            <v>4484703</v>
          </cell>
          <cell r="G26">
            <v>48687683.66</v>
          </cell>
          <cell r="H26">
            <v>1244680.5899999961</v>
          </cell>
          <cell r="I26">
            <v>27.753913469855107</v>
          </cell>
          <cell r="J26">
            <v>-3240022.410000004</v>
          </cell>
          <cell r="K26">
            <v>106.51339426448946</v>
          </cell>
          <cell r="L26">
            <v>2977297.6599999964</v>
          </cell>
        </row>
        <row r="27">
          <cell r="B27">
            <v>30419788</v>
          </cell>
          <cell r="C27">
            <v>28435429</v>
          </cell>
          <cell r="D27">
            <v>2115874</v>
          </cell>
          <cell r="G27">
            <v>36224111.01</v>
          </cell>
          <cell r="H27">
            <v>1485507.059999995</v>
          </cell>
          <cell r="I27">
            <v>70.20772787037389</v>
          </cell>
          <cell r="J27">
            <v>-630366.9400000051</v>
          </cell>
          <cell r="K27">
            <v>127.39076667350437</v>
          </cell>
          <cell r="L27">
            <v>7788682.009999998</v>
          </cell>
        </row>
        <row r="28">
          <cell r="B28">
            <v>60217614</v>
          </cell>
          <cell r="C28">
            <v>57627091</v>
          </cell>
          <cell r="D28">
            <v>6244068</v>
          </cell>
          <cell r="G28">
            <v>62376962.33</v>
          </cell>
          <cell r="H28">
            <v>2179857.129999995</v>
          </cell>
          <cell r="I28">
            <v>34.91084866468455</v>
          </cell>
          <cell r="J28">
            <v>-4064210.870000005</v>
          </cell>
          <cell r="K28">
            <v>108.24242773247047</v>
          </cell>
          <cell r="L28">
            <v>4749871.329999998</v>
          </cell>
        </row>
        <row r="29">
          <cell r="B29">
            <v>92065657</v>
          </cell>
          <cell r="C29">
            <v>86385756</v>
          </cell>
          <cell r="D29">
            <v>6956257</v>
          </cell>
          <cell r="G29">
            <v>103362130.1</v>
          </cell>
          <cell r="H29">
            <v>4334239.649999991</v>
          </cell>
          <cell r="I29">
            <v>62.30706614203574</v>
          </cell>
          <cell r="J29">
            <v>-2622017.350000009</v>
          </cell>
          <cell r="K29">
            <v>119.6518209552973</v>
          </cell>
          <cell r="L29">
            <v>16976374.099999994</v>
          </cell>
        </row>
        <row r="30">
          <cell r="B30">
            <v>41984377</v>
          </cell>
          <cell r="C30">
            <v>39477000</v>
          </cell>
          <cell r="D30">
            <v>3026222</v>
          </cell>
          <cell r="G30">
            <v>52238080.28</v>
          </cell>
          <cell r="H30">
            <v>1530356.1000000015</v>
          </cell>
          <cell r="I30">
            <v>50.56985574752948</v>
          </cell>
          <cell r="J30">
            <v>-1495865.8999999985</v>
          </cell>
          <cell r="K30">
            <v>132.3253547128708</v>
          </cell>
          <cell r="L30">
            <v>12761080.280000001</v>
          </cell>
        </row>
        <row r="31">
          <cell r="B31">
            <v>53553415</v>
          </cell>
          <cell r="C31">
            <v>51109681</v>
          </cell>
          <cell r="D31">
            <v>3937254</v>
          </cell>
          <cell r="G31">
            <v>55556952.61</v>
          </cell>
          <cell r="H31">
            <v>2318499.5</v>
          </cell>
          <cell r="I31">
            <v>58.88620596994758</v>
          </cell>
          <cell r="J31">
            <v>-1618754.5</v>
          </cell>
          <cell r="K31">
            <v>108.70142705449481</v>
          </cell>
          <cell r="L31">
            <v>4447271.609999999</v>
          </cell>
        </row>
        <row r="32">
          <cell r="B32">
            <v>19664471</v>
          </cell>
          <cell r="C32">
            <v>18430398</v>
          </cell>
          <cell r="D32">
            <v>1523437</v>
          </cell>
          <cell r="G32">
            <v>23880512.4</v>
          </cell>
          <cell r="H32">
            <v>457611.37999999896</v>
          </cell>
          <cell r="I32">
            <v>30.038090186860302</v>
          </cell>
          <cell r="J32">
            <v>-1065825.620000001</v>
          </cell>
          <cell r="K32">
            <v>129.57133318553403</v>
          </cell>
          <cell r="L32">
            <v>5450114.3999999985</v>
          </cell>
        </row>
        <row r="33">
          <cell r="B33">
            <v>39508678</v>
          </cell>
          <cell r="C33">
            <v>37246051</v>
          </cell>
          <cell r="D33">
            <v>3874167</v>
          </cell>
          <cell r="G33">
            <v>44860681.46</v>
          </cell>
          <cell r="H33">
            <v>1608566.3100000024</v>
          </cell>
          <cell r="I33">
            <v>41.52031417334365</v>
          </cell>
          <cell r="J33">
            <v>-2265600.6899999976</v>
          </cell>
          <cell r="K33">
            <v>120.44412831846255</v>
          </cell>
          <cell r="L33">
            <v>7614630.460000001</v>
          </cell>
        </row>
        <row r="34">
          <cell r="B34">
            <v>33036121</v>
          </cell>
          <cell r="C34">
            <v>30430818</v>
          </cell>
          <cell r="D34">
            <v>2418623</v>
          </cell>
          <cell r="G34">
            <v>37359820.7</v>
          </cell>
          <cell r="H34">
            <v>1031292.5500000045</v>
          </cell>
          <cell r="I34">
            <v>42.63965694529509</v>
          </cell>
          <cell r="J34">
            <v>-1387330.4499999955</v>
          </cell>
          <cell r="K34">
            <v>122.76968926697928</v>
          </cell>
          <cell r="L34">
            <v>6929002.700000003</v>
          </cell>
        </row>
        <row r="35">
          <cell r="B35">
            <v>74405986</v>
          </cell>
          <cell r="C35">
            <v>70437458</v>
          </cell>
          <cell r="D35">
            <v>7433758</v>
          </cell>
          <cell r="G35">
            <v>91349830.59</v>
          </cell>
          <cell r="H35">
            <v>2273639.850000009</v>
          </cell>
          <cell r="I35">
            <v>30.58533584224842</v>
          </cell>
          <cell r="J35">
            <v>-5160118.149999991</v>
          </cell>
          <cell r="K35">
            <v>129.68927781295002</v>
          </cell>
          <cell r="L35">
            <v>20912372.590000004</v>
          </cell>
        </row>
        <row r="36">
          <cell r="B36">
            <v>8020900</v>
          </cell>
          <cell r="C36">
            <v>7500341</v>
          </cell>
          <cell r="D36">
            <v>535221</v>
          </cell>
          <cell r="G36">
            <v>10548818.41</v>
          </cell>
          <cell r="H36">
            <v>360454.3200000003</v>
          </cell>
          <cell r="I36">
            <v>67.34681935125869</v>
          </cell>
          <cell r="J36">
            <v>-174766.6799999997</v>
          </cell>
          <cell r="K36">
            <v>140.64451749593786</v>
          </cell>
          <cell r="L36">
            <v>3048477.41</v>
          </cell>
        </row>
        <row r="37">
          <cell r="B37">
            <v>19069975</v>
          </cell>
          <cell r="C37">
            <v>18156652</v>
          </cell>
          <cell r="D37">
            <v>912308</v>
          </cell>
          <cell r="G37">
            <v>24598388.95</v>
          </cell>
          <cell r="H37">
            <v>877587.8999999985</v>
          </cell>
          <cell r="I37">
            <v>96.19425676416282</v>
          </cell>
          <cell r="J37">
            <v>-34720.10000000149</v>
          </cell>
          <cell r="K37">
            <v>135.47866065836368</v>
          </cell>
          <cell r="L37">
            <v>6441736.949999999</v>
          </cell>
        </row>
        <row r="38">
          <cell r="B38">
            <v>13414045</v>
          </cell>
          <cell r="C38">
            <v>12598272</v>
          </cell>
          <cell r="D38">
            <v>978650</v>
          </cell>
          <cell r="G38">
            <v>14073025.59</v>
          </cell>
          <cell r="H38">
            <v>509023.4299999997</v>
          </cell>
          <cell r="I38">
            <v>52.012816635160654</v>
          </cell>
          <cell r="J38">
            <v>-469626.5700000003</v>
          </cell>
          <cell r="K38">
            <v>111.70599896557243</v>
          </cell>
          <cell r="L38">
            <v>1474753.5899999999</v>
          </cell>
        </row>
        <row r="39">
          <cell r="B39">
            <v>8306335</v>
          </cell>
          <cell r="C39">
            <v>7933747</v>
          </cell>
          <cell r="D39">
            <v>505132</v>
          </cell>
          <cell r="G39">
            <v>9500012</v>
          </cell>
          <cell r="H39">
            <v>232526.69999999925</v>
          </cell>
          <cell r="I39">
            <v>46.0328587379139</v>
          </cell>
          <cell r="J39">
            <v>-272605.30000000075</v>
          </cell>
          <cell r="K39">
            <v>119.7418067402452</v>
          </cell>
          <cell r="L39">
            <v>1566265</v>
          </cell>
        </row>
        <row r="40">
          <cell r="B40">
            <v>7830362</v>
          </cell>
          <cell r="C40">
            <v>7120996</v>
          </cell>
          <cell r="D40">
            <v>814743</v>
          </cell>
          <cell r="G40">
            <v>11320434.34</v>
          </cell>
          <cell r="H40">
            <v>344142.83999999985</v>
          </cell>
          <cell r="I40">
            <v>42.23943501202218</v>
          </cell>
          <cell r="J40">
            <v>-470600.16000000015</v>
          </cell>
          <cell r="K40">
            <v>158.97262602029267</v>
          </cell>
          <cell r="L40">
            <v>4199438.34</v>
          </cell>
        </row>
        <row r="41">
          <cell r="B41">
            <v>11790270</v>
          </cell>
          <cell r="C41">
            <v>10787233</v>
          </cell>
          <cell r="D41">
            <v>1185917</v>
          </cell>
          <cell r="G41">
            <v>11063973.2</v>
          </cell>
          <cell r="H41">
            <v>342558.91000000015</v>
          </cell>
          <cell r="I41">
            <v>28.885572093156615</v>
          </cell>
          <cell r="J41">
            <v>-843358.0899999999</v>
          </cell>
          <cell r="K41">
            <v>102.56544194419457</v>
          </cell>
          <cell r="L41">
            <v>276740.19999999925</v>
          </cell>
        </row>
        <row r="42">
          <cell r="B42">
            <v>6719201003</v>
          </cell>
          <cell r="C42">
            <v>6218364246</v>
          </cell>
          <cell r="D42">
            <v>562932067</v>
          </cell>
          <cell r="G42">
            <v>6495955472.059999</v>
          </cell>
          <cell r="H42">
            <v>278817722.0400002</v>
          </cell>
          <cell r="I42">
            <v>49.52955043507944</v>
          </cell>
          <cell r="J42">
            <v>-281848668.05999976</v>
          </cell>
          <cell r="K42">
            <v>104.46405541840946</v>
          </cell>
          <cell r="L42">
            <v>277591226.05999947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7" sqref="A3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15.11.2016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15.11.2016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1263178648</v>
      </c>
      <c r="C10" s="33">
        <f>'[1]вспомогат'!C10</f>
        <v>1178902285</v>
      </c>
      <c r="D10" s="33">
        <f>'[1]вспомогат'!D10</f>
        <v>69077452</v>
      </c>
      <c r="E10" s="33">
        <f>'[1]вспомогат'!G10</f>
        <v>1257470187.32</v>
      </c>
      <c r="F10" s="33">
        <f>'[1]вспомогат'!H10</f>
        <v>45494851.89999986</v>
      </c>
      <c r="G10" s="34">
        <f>'[1]вспомогат'!I10</f>
        <v>65.86063988</v>
      </c>
      <c r="H10" s="35">
        <f>'[1]вспомогат'!J10</f>
        <v>-23582600.100000143</v>
      </c>
      <c r="I10" s="36">
        <f>'[1]вспомогат'!K10</f>
        <v>106.6644965676693</v>
      </c>
      <c r="J10" s="37">
        <f>'[1]вспомогат'!L10</f>
        <v>78567902.31999993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3385270000</v>
      </c>
      <c r="C12" s="33">
        <f>'[1]вспомогат'!C11</f>
        <v>3105620000</v>
      </c>
      <c r="D12" s="38">
        <f>'[1]вспомогат'!D11</f>
        <v>299530000</v>
      </c>
      <c r="E12" s="33">
        <f>'[1]вспомогат'!G11</f>
        <v>2964832873.82</v>
      </c>
      <c r="F12" s="38">
        <f>'[1]вспомогат'!H11</f>
        <v>143677471.91000032</v>
      </c>
      <c r="G12" s="39">
        <f>'[1]вспомогат'!I11</f>
        <v>47.967639939238246</v>
      </c>
      <c r="H12" s="35">
        <f>'[1]вспомогат'!J11</f>
        <v>-155852528.08999968</v>
      </c>
      <c r="I12" s="36">
        <f>'[1]вспомогат'!K11</f>
        <v>95.46669823803299</v>
      </c>
      <c r="J12" s="37">
        <f>'[1]вспомогат'!L11</f>
        <v>-140787126.17999983</v>
      </c>
    </row>
    <row r="13" spans="1:10" ht="12.75">
      <c r="A13" s="32" t="s">
        <v>15</v>
      </c>
      <c r="B13" s="33">
        <f>'[1]вспомогат'!B12</f>
        <v>240270503</v>
      </c>
      <c r="C13" s="33">
        <f>'[1]вспомогат'!C12</f>
        <v>222574102</v>
      </c>
      <c r="D13" s="38">
        <f>'[1]вспомогат'!D12</f>
        <v>36103202</v>
      </c>
      <c r="E13" s="33">
        <f>'[1]вспомогат'!G12</f>
        <v>246860989.34</v>
      </c>
      <c r="F13" s="38">
        <f>'[1]вспомогат'!H12</f>
        <v>10706630.409999996</v>
      </c>
      <c r="G13" s="39">
        <f>'[1]вспомогат'!I12</f>
        <v>29.65562558689392</v>
      </c>
      <c r="H13" s="35">
        <f>'[1]вспомогат'!J12</f>
        <v>-25396571.590000004</v>
      </c>
      <c r="I13" s="36">
        <f>'[1]вспомогат'!K12</f>
        <v>110.91182088201799</v>
      </c>
      <c r="J13" s="37">
        <f>'[1]вспомогат'!L12</f>
        <v>24286887.340000004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272580240</v>
      </c>
      <c r="D14" s="38">
        <f>'[1]вспомогат'!D13</f>
        <v>15777546</v>
      </c>
      <c r="E14" s="33">
        <f>'[1]вспомогат'!G13</f>
        <v>368879949.97</v>
      </c>
      <c r="F14" s="38">
        <f>'[1]вспомогат'!H13</f>
        <v>16166530.540000021</v>
      </c>
      <c r="G14" s="39">
        <f>'[1]вспомогат'!I13</f>
        <v>102.46543118936253</v>
      </c>
      <c r="H14" s="35">
        <f>'[1]вспомогат'!J13</f>
        <v>388984.54000002146</v>
      </c>
      <c r="I14" s="36">
        <f>'[1]вспомогат'!K13</f>
        <v>135.32894019390403</v>
      </c>
      <c r="J14" s="37">
        <f>'[1]вспомогат'!L13</f>
        <v>96299709.97000003</v>
      </c>
    </row>
    <row r="15" spans="1:10" ht="12.75">
      <c r="A15" s="32" t="s">
        <v>17</v>
      </c>
      <c r="B15" s="33">
        <f>'[1]вспомогат'!B14</f>
        <v>339815000</v>
      </c>
      <c r="C15" s="33">
        <f>'[1]вспомогат'!C14</f>
        <v>319801760</v>
      </c>
      <c r="D15" s="38">
        <f>'[1]вспомогат'!D14</f>
        <v>37189760</v>
      </c>
      <c r="E15" s="33">
        <f>'[1]вспомогат'!G14</f>
        <v>296494150.65</v>
      </c>
      <c r="F15" s="38">
        <f>'[1]вспомогат'!H14</f>
        <v>11664102.609999955</v>
      </c>
      <c r="G15" s="39">
        <f>'[1]вспомогат'!I14</f>
        <v>31.363748004827013</v>
      </c>
      <c r="H15" s="35">
        <f>'[1]вспомогат'!J14</f>
        <v>-25525657.390000045</v>
      </c>
      <c r="I15" s="36">
        <f>'[1]вспомогат'!K14</f>
        <v>92.71185707358207</v>
      </c>
      <c r="J15" s="37">
        <f>'[1]вспомогат'!L14</f>
        <v>-23307609.350000024</v>
      </c>
    </row>
    <row r="16" spans="1:10" ht="12.75">
      <c r="A16" s="32" t="s">
        <v>18</v>
      </c>
      <c r="B16" s="33">
        <f>'[1]вспомогат'!B15</f>
        <v>44613518</v>
      </c>
      <c r="C16" s="33">
        <f>'[1]вспомогат'!C15</f>
        <v>41571218</v>
      </c>
      <c r="D16" s="38">
        <f>'[1]вспомогат'!D15</f>
        <v>3003400</v>
      </c>
      <c r="E16" s="33">
        <f>'[1]вспомогат'!G15</f>
        <v>42871413.73</v>
      </c>
      <c r="F16" s="38">
        <f>'[1]вспомогат'!H15</f>
        <v>1574239.9099999964</v>
      </c>
      <c r="G16" s="39">
        <f>'[1]вспомогат'!I15</f>
        <v>52.41525970566679</v>
      </c>
      <c r="H16" s="35">
        <f>'[1]вспомогат'!J15</f>
        <v>-1429160.0900000036</v>
      </c>
      <c r="I16" s="36">
        <f>'[1]вспомогат'!K15</f>
        <v>103.12763443688371</v>
      </c>
      <c r="J16" s="37">
        <f>'[1]вспомогат'!L15</f>
        <v>1300195.7299999967</v>
      </c>
    </row>
    <row r="17" spans="1:10" ht="18" customHeight="1">
      <c r="A17" s="40" t="s">
        <v>19</v>
      </c>
      <c r="B17" s="41">
        <f>SUM(B12:B16)</f>
        <v>4307881107</v>
      </c>
      <c r="C17" s="41">
        <f>SUM(C12:C16)</f>
        <v>3962147320</v>
      </c>
      <c r="D17" s="41">
        <f>SUM(D12:D16)</f>
        <v>391603908</v>
      </c>
      <c r="E17" s="41">
        <f>SUM(E12:E16)</f>
        <v>3919939377.51</v>
      </c>
      <c r="F17" s="41">
        <f>SUM(F12:F16)</f>
        <v>183788975.3800003</v>
      </c>
      <c r="G17" s="42">
        <f>F17/D17*100</f>
        <v>46.93236498038224</v>
      </c>
      <c r="H17" s="41">
        <f>SUM(H12:H16)</f>
        <v>-207814932.6199997</v>
      </c>
      <c r="I17" s="43">
        <f>E17/C17*100</f>
        <v>98.93472051690395</v>
      </c>
      <c r="J17" s="41">
        <f>SUM(J12:J16)</f>
        <v>-42207942.48999982</v>
      </c>
    </row>
    <row r="18" spans="1:10" ht="20.25" customHeight="1">
      <c r="A18" s="32" t="s">
        <v>20</v>
      </c>
      <c r="B18" s="44">
        <f>'[1]вспомогат'!B16</f>
        <v>33206409</v>
      </c>
      <c r="C18" s="44">
        <f>'[1]вспомогат'!C16</f>
        <v>30642774</v>
      </c>
      <c r="D18" s="45">
        <f>'[1]вспомогат'!D16</f>
        <v>3656746</v>
      </c>
      <c r="E18" s="44">
        <f>'[1]вспомогат'!G16</f>
        <v>43254851.9</v>
      </c>
      <c r="F18" s="45">
        <f>'[1]вспомогат'!H16</f>
        <v>1694080.6999999955</v>
      </c>
      <c r="G18" s="46">
        <f>'[1]вспомогат'!I16</f>
        <v>46.327546403277545</v>
      </c>
      <c r="H18" s="47">
        <f>'[1]вспомогат'!J16</f>
        <v>-1962665.3000000045</v>
      </c>
      <c r="I18" s="48">
        <f>'[1]вспомогат'!K16</f>
        <v>141.15840785171733</v>
      </c>
      <c r="J18" s="49">
        <f>'[1]вспомогат'!L16</f>
        <v>12612077.899999999</v>
      </c>
    </row>
    <row r="19" spans="1:10" ht="12.75">
      <c r="A19" s="32" t="s">
        <v>21</v>
      </c>
      <c r="B19" s="33">
        <f>'[1]вспомогат'!B17</f>
        <v>150104462</v>
      </c>
      <c r="C19" s="33">
        <f>'[1]вспомогат'!C17</f>
        <v>140147100</v>
      </c>
      <c r="D19" s="38">
        <f>'[1]вспомогат'!D17</f>
        <v>13058663</v>
      </c>
      <c r="E19" s="33">
        <f>'[1]вспомогат'!G17</f>
        <v>167674917.91</v>
      </c>
      <c r="F19" s="38">
        <f>'[1]вспомогат'!H17</f>
        <v>7662246.400000006</v>
      </c>
      <c r="G19" s="39">
        <f>'[1]вспомогат'!I17</f>
        <v>58.67558110658041</v>
      </c>
      <c r="H19" s="35">
        <f>'[1]вспомогат'!J17</f>
        <v>-5396416.599999994</v>
      </c>
      <c r="I19" s="36">
        <f>'[1]вспомогат'!K17</f>
        <v>119.64208885520999</v>
      </c>
      <c r="J19" s="37">
        <f>'[1]вспомогат'!L17</f>
        <v>27527817.909999996</v>
      </c>
    </row>
    <row r="20" spans="1:10" ht="12.75">
      <c r="A20" s="32" t="s">
        <v>22</v>
      </c>
      <c r="B20" s="33">
        <f>'[1]вспомогат'!B18</f>
        <v>17732856</v>
      </c>
      <c r="C20" s="33">
        <f>'[1]вспомогат'!C18</f>
        <v>15880081</v>
      </c>
      <c r="D20" s="38">
        <f>'[1]вспомогат'!D18</f>
        <v>1441265</v>
      </c>
      <c r="E20" s="33">
        <f>'[1]вспомогат'!G18</f>
        <v>18639247.83</v>
      </c>
      <c r="F20" s="38">
        <f>'[1]вспомогат'!H18</f>
        <v>684526.4099999964</v>
      </c>
      <c r="G20" s="39">
        <f>'[1]вспомогат'!I18</f>
        <v>47.49483335819551</v>
      </c>
      <c r="H20" s="35">
        <f>'[1]вспомогат'!J18</f>
        <v>-756738.5900000036</v>
      </c>
      <c r="I20" s="36">
        <f>'[1]вспомогат'!K18</f>
        <v>117.37501735664951</v>
      </c>
      <c r="J20" s="37">
        <f>'[1]вспомогат'!L18</f>
        <v>2759166.829999998</v>
      </c>
    </row>
    <row r="21" spans="1:10" ht="12.75">
      <c r="A21" s="32" t="s">
        <v>23</v>
      </c>
      <c r="B21" s="33">
        <f>'[1]вспомогат'!B19</f>
        <v>13252388</v>
      </c>
      <c r="C21" s="33">
        <f>'[1]вспомогат'!C19</f>
        <v>12478997</v>
      </c>
      <c r="D21" s="38">
        <f>'[1]вспомогат'!D19</f>
        <v>908349</v>
      </c>
      <c r="E21" s="33">
        <f>'[1]вспомогат'!G19</f>
        <v>16243271.09</v>
      </c>
      <c r="F21" s="38">
        <f>'[1]вспомогат'!H19</f>
        <v>425340.5</v>
      </c>
      <c r="G21" s="39">
        <f>'[1]вспомогат'!I19</f>
        <v>46.82566942882086</v>
      </c>
      <c r="H21" s="35">
        <f>'[1]вспомогат'!J19</f>
        <v>-483008.5</v>
      </c>
      <c r="I21" s="36">
        <f>'[1]вспомогат'!K19</f>
        <v>130.16487695285127</v>
      </c>
      <c r="J21" s="37">
        <f>'[1]вспомогат'!L19</f>
        <v>3764274.09</v>
      </c>
    </row>
    <row r="22" spans="1:10" ht="12.75">
      <c r="A22" s="32" t="s">
        <v>24</v>
      </c>
      <c r="B22" s="33">
        <f>'[1]вспомогат'!B20</f>
        <v>87228551</v>
      </c>
      <c r="C22" s="33">
        <f>'[1]вспомогат'!C20</f>
        <v>80603490</v>
      </c>
      <c r="D22" s="38">
        <f>'[1]вспомогат'!D20</f>
        <v>12239384</v>
      </c>
      <c r="E22" s="33">
        <f>'[1]вспомогат'!G20</f>
        <v>89143168.81</v>
      </c>
      <c r="F22" s="38">
        <f>'[1]вспомогат'!H20</f>
        <v>3903700.5400000066</v>
      </c>
      <c r="G22" s="39">
        <f>'[1]вспомогат'!I20</f>
        <v>31.894583420211397</v>
      </c>
      <c r="H22" s="35">
        <f>'[1]вспомогат'!J20</f>
        <v>-8335683.459999993</v>
      </c>
      <c r="I22" s="36">
        <f>'[1]вспомогат'!K20</f>
        <v>110.59467624788952</v>
      </c>
      <c r="J22" s="37">
        <f>'[1]вспомогат'!L20</f>
        <v>8539678.810000002</v>
      </c>
    </row>
    <row r="23" spans="1:10" ht="12.75">
      <c r="A23" s="32" t="s">
        <v>25</v>
      </c>
      <c r="B23" s="33">
        <f>'[1]вспомогат'!B21</f>
        <v>62340830</v>
      </c>
      <c r="C23" s="33">
        <f>'[1]вспомогат'!C21</f>
        <v>58188065</v>
      </c>
      <c r="D23" s="38">
        <f>'[1]вспомогат'!D21</f>
        <v>5543065</v>
      </c>
      <c r="E23" s="33">
        <f>'[1]вспомогат'!G21</f>
        <v>68797603.78</v>
      </c>
      <c r="F23" s="38">
        <f>'[1]вспомогат'!H21</f>
        <v>2631211.3999999985</v>
      </c>
      <c r="G23" s="39">
        <f>'[1]вспомогат'!I21</f>
        <v>47.46852869306058</v>
      </c>
      <c r="H23" s="35">
        <f>'[1]вспомогат'!J21</f>
        <v>-2911853.6000000015</v>
      </c>
      <c r="I23" s="36">
        <f>'[1]вспомогат'!K21</f>
        <v>118.23318713210347</v>
      </c>
      <c r="J23" s="37">
        <f>'[1]вспомогат'!L21</f>
        <v>10609538.780000001</v>
      </c>
    </row>
    <row r="24" spans="1:10" ht="12.75">
      <c r="A24" s="32" t="s">
        <v>26</v>
      </c>
      <c r="B24" s="33">
        <f>'[1]вспомогат'!B22</f>
        <v>86706670</v>
      </c>
      <c r="C24" s="33">
        <f>'[1]вспомогат'!C22</f>
        <v>82143721</v>
      </c>
      <c r="D24" s="38">
        <f>'[1]вспомогат'!D22</f>
        <v>6999127</v>
      </c>
      <c r="E24" s="33">
        <f>'[1]вспомогат'!G22</f>
        <v>97100128.79</v>
      </c>
      <c r="F24" s="38">
        <f>'[1]вспомогат'!H22</f>
        <v>4806984.430000007</v>
      </c>
      <c r="G24" s="39">
        <f>'[1]вспомогат'!I22</f>
        <v>68.67977149150182</v>
      </c>
      <c r="H24" s="35">
        <f>'[1]вспомогат'!J22</f>
        <v>-2192142.569999993</v>
      </c>
      <c r="I24" s="36">
        <f>'[1]вспомогат'!K22</f>
        <v>118.207609307107</v>
      </c>
      <c r="J24" s="37">
        <f>'[1]вспомогат'!L22</f>
        <v>14956407.790000007</v>
      </c>
    </row>
    <row r="25" spans="1:10" ht="12.75">
      <c r="A25" s="32" t="s">
        <v>27</v>
      </c>
      <c r="B25" s="33">
        <f>'[1]вспомогат'!B23</f>
        <v>46309075</v>
      </c>
      <c r="C25" s="33">
        <f>'[1]вспомогат'!C23</f>
        <v>42353635</v>
      </c>
      <c r="D25" s="38">
        <f>'[1]вспомогат'!D23</f>
        <v>4282125</v>
      </c>
      <c r="E25" s="33">
        <f>'[1]вспомогат'!G23</f>
        <v>47378326.02</v>
      </c>
      <c r="F25" s="38">
        <f>'[1]вспомогат'!H23</f>
        <v>1657539.1400000006</v>
      </c>
      <c r="G25" s="39">
        <f>'[1]вспомогат'!I23</f>
        <v>38.708331494293155</v>
      </c>
      <c r="H25" s="35">
        <f>'[1]вспомогат'!J23</f>
        <v>-2624585.8599999994</v>
      </c>
      <c r="I25" s="36">
        <f>'[1]вспомогат'!K23</f>
        <v>111.86365944741226</v>
      </c>
      <c r="J25" s="37">
        <f>'[1]вспомогат'!L23</f>
        <v>5024691.020000003</v>
      </c>
    </row>
    <row r="26" spans="1:10" ht="12.75">
      <c r="A26" s="50" t="s">
        <v>28</v>
      </c>
      <c r="B26" s="33">
        <f>'[1]вспомогат'!B24</f>
        <v>20751136</v>
      </c>
      <c r="C26" s="33">
        <f>'[1]вспомогат'!C24</f>
        <v>19078116</v>
      </c>
      <c r="D26" s="38">
        <f>'[1]вспомогат'!D24</f>
        <v>1768656</v>
      </c>
      <c r="E26" s="33">
        <f>'[1]вспомогат'!G24</f>
        <v>28470660.51</v>
      </c>
      <c r="F26" s="38">
        <f>'[1]вспомогат'!H24</f>
        <v>1793971.1700000018</v>
      </c>
      <c r="G26" s="39">
        <f>'[1]вспомогат'!I24</f>
        <v>101.43132242787753</v>
      </c>
      <c r="H26" s="35">
        <f>'[1]вспомогат'!J24</f>
        <v>25315.170000001788</v>
      </c>
      <c r="I26" s="36">
        <f>'[1]вспомогат'!K24</f>
        <v>149.2320337605663</v>
      </c>
      <c r="J26" s="37">
        <f>'[1]вспомогат'!L24</f>
        <v>9392544.510000002</v>
      </c>
    </row>
    <row r="27" spans="1:10" ht="12.75">
      <c r="A27" s="32" t="s">
        <v>29</v>
      </c>
      <c r="B27" s="33">
        <f>'[1]вспомогат'!B25</f>
        <v>68899970</v>
      </c>
      <c r="C27" s="33">
        <f>'[1]вспомогат'!C25</f>
        <v>66411353</v>
      </c>
      <c r="D27" s="38">
        <f>'[1]вспомогат'!D25</f>
        <v>5406993</v>
      </c>
      <c r="E27" s="33">
        <f>'[1]вспомогат'!G25</f>
        <v>104842312.96</v>
      </c>
      <c r="F27" s="38">
        <f>'[1]вспомогат'!H25</f>
        <v>3143749.849999994</v>
      </c>
      <c r="G27" s="39">
        <f>'[1]вспомогат'!I25</f>
        <v>58.142295542087695</v>
      </c>
      <c r="H27" s="35">
        <f>'[1]вспомогат'!J25</f>
        <v>-2263243.150000006</v>
      </c>
      <c r="I27" s="36">
        <f>'[1]вспомогат'!K25</f>
        <v>157.86805752926008</v>
      </c>
      <c r="J27" s="37">
        <f>'[1]вспомогат'!L25</f>
        <v>38430959.95999999</v>
      </c>
    </row>
    <row r="28" spans="1:10" ht="12.75">
      <c r="A28" s="32" t="s">
        <v>30</v>
      </c>
      <c r="B28" s="33">
        <f>'[1]вспомогат'!B26</f>
        <v>48320907</v>
      </c>
      <c r="C28" s="33">
        <f>'[1]вспомогат'!C26</f>
        <v>45710386</v>
      </c>
      <c r="D28" s="38">
        <f>'[1]вспомогат'!D26</f>
        <v>4484703</v>
      </c>
      <c r="E28" s="33">
        <f>'[1]вспомогат'!G26</f>
        <v>48687683.66</v>
      </c>
      <c r="F28" s="38">
        <f>'[1]вспомогат'!H26</f>
        <v>1244680.5899999961</v>
      </c>
      <c r="G28" s="39">
        <f>'[1]вспомогат'!I26</f>
        <v>27.753913469855107</v>
      </c>
      <c r="H28" s="35">
        <f>'[1]вспомогат'!J26</f>
        <v>-3240022.410000004</v>
      </c>
      <c r="I28" s="36">
        <f>'[1]вспомогат'!K26</f>
        <v>106.51339426448946</v>
      </c>
      <c r="J28" s="37">
        <f>'[1]вспомогат'!L26</f>
        <v>2977297.6599999964</v>
      </c>
    </row>
    <row r="29" spans="1:10" ht="12.75">
      <c r="A29" s="32" t="s">
        <v>31</v>
      </c>
      <c r="B29" s="33">
        <f>'[1]вспомогат'!B27</f>
        <v>30419788</v>
      </c>
      <c r="C29" s="33">
        <f>'[1]вспомогат'!C27</f>
        <v>28435429</v>
      </c>
      <c r="D29" s="38">
        <f>'[1]вспомогат'!D27</f>
        <v>2115874</v>
      </c>
      <c r="E29" s="33">
        <f>'[1]вспомогат'!G27</f>
        <v>36224111.01</v>
      </c>
      <c r="F29" s="38">
        <f>'[1]вспомогат'!H27</f>
        <v>1485507.059999995</v>
      </c>
      <c r="G29" s="39">
        <f>'[1]вспомогат'!I27</f>
        <v>70.20772787037389</v>
      </c>
      <c r="H29" s="35">
        <f>'[1]вспомогат'!J27</f>
        <v>-630366.9400000051</v>
      </c>
      <c r="I29" s="36">
        <f>'[1]вспомогат'!K27</f>
        <v>127.39076667350437</v>
      </c>
      <c r="J29" s="37">
        <f>'[1]вспомогат'!L27</f>
        <v>7788682.009999998</v>
      </c>
    </row>
    <row r="30" spans="1:10" ht="12.75">
      <c r="A30" s="32" t="s">
        <v>32</v>
      </c>
      <c r="B30" s="33">
        <f>'[1]вспомогат'!B28</f>
        <v>60217614</v>
      </c>
      <c r="C30" s="33">
        <f>'[1]вспомогат'!C28</f>
        <v>57627091</v>
      </c>
      <c r="D30" s="38">
        <f>'[1]вспомогат'!D28</f>
        <v>6244068</v>
      </c>
      <c r="E30" s="33">
        <f>'[1]вспомогат'!G28</f>
        <v>62376962.33</v>
      </c>
      <c r="F30" s="38">
        <f>'[1]вспомогат'!H28</f>
        <v>2179857.129999995</v>
      </c>
      <c r="G30" s="39">
        <f>'[1]вспомогат'!I28</f>
        <v>34.91084866468455</v>
      </c>
      <c r="H30" s="35">
        <f>'[1]вспомогат'!J28</f>
        <v>-4064210.870000005</v>
      </c>
      <c r="I30" s="36">
        <f>'[1]вспомогат'!K28</f>
        <v>108.24242773247047</v>
      </c>
      <c r="J30" s="37">
        <f>'[1]вспомогат'!L28</f>
        <v>4749871.329999998</v>
      </c>
    </row>
    <row r="31" spans="1:10" ht="12.75">
      <c r="A31" s="32" t="s">
        <v>33</v>
      </c>
      <c r="B31" s="33">
        <f>'[1]вспомогат'!B29</f>
        <v>92065657</v>
      </c>
      <c r="C31" s="33">
        <f>'[1]вспомогат'!C29</f>
        <v>86385756</v>
      </c>
      <c r="D31" s="38">
        <f>'[1]вспомогат'!D29</f>
        <v>6956257</v>
      </c>
      <c r="E31" s="33">
        <f>'[1]вспомогат'!G29</f>
        <v>103362130.1</v>
      </c>
      <c r="F31" s="38">
        <f>'[1]вспомогат'!H29</f>
        <v>4334239.649999991</v>
      </c>
      <c r="G31" s="39">
        <f>'[1]вспомогат'!I29</f>
        <v>62.30706614203574</v>
      </c>
      <c r="H31" s="35">
        <f>'[1]вспомогат'!J29</f>
        <v>-2622017.350000009</v>
      </c>
      <c r="I31" s="36">
        <f>'[1]вспомогат'!K29</f>
        <v>119.6518209552973</v>
      </c>
      <c r="J31" s="37">
        <f>'[1]вспомогат'!L29</f>
        <v>16976374.099999994</v>
      </c>
    </row>
    <row r="32" spans="1:10" ht="12.75">
      <c r="A32" s="32" t="s">
        <v>34</v>
      </c>
      <c r="B32" s="33">
        <f>'[1]вспомогат'!B30</f>
        <v>41984377</v>
      </c>
      <c r="C32" s="33">
        <f>'[1]вспомогат'!C30</f>
        <v>39477000</v>
      </c>
      <c r="D32" s="38">
        <f>'[1]вспомогат'!D30</f>
        <v>3026222</v>
      </c>
      <c r="E32" s="33">
        <f>'[1]вспомогат'!G30</f>
        <v>52238080.28</v>
      </c>
      <c r="F32" s="38">
        <f>'[1]вспомогат'!H30</f>
        <v>1530356.1000000015</v>
      </c>
      <c r="G32" s="39">
        <f>'[1]вспомогат'!I30</f>
        <v>50.56985574752948</v>
      </c>
      <c r="H32" s="35">
        <f>'[1]вспомогат'!J30</f>
        <v>-1495865.8999999985</v>
      </c>
      <c r="I32" s="36">
        <f>'[1]вспомогат'!K30</f>
        <v>132.3253547128708</v>
      </c>
      <c r="J32" s="37">
        <f>'[1]вспомогат'!L30</f>
        <v>12761080.280000001</v>
      </c>
    </row>
    <row r="33" spans="1:10" ht="12.75">
      <c r="A33" s="32" t="s">
        <v>35</v>
      </c>
      <c r="B33" s="33">
        <f>'[1]вспомогат'!B31</f>
        <v>53553415</v>
      </c>
      <c r="C33" s="33">
        <f>'[1]вспомогат'!C31</f>
        <v>51109681</v>
      </c>
      <c r="D33" s="38">
        <f>'[1]вспомогат'!D31</f>
        <v>3937254</v>
      </c>
      <c r="E33" s="33">
        <f>'[1]вспомогат'!G31</f>
        <v>55556952.61</v>
      </c>
      <c r="F33" s="38">
        <f>'[1]вспомогат'!H31</f>
        <v>2318499.5</v>
      </c>
      <c r="G33" s="39">
        <f>'[1]вспомогат'!I31</f>
        <v>58.88620596994758</v>
      </c>
      <c r="H33" s="35">
        <f>'[1]вспомогат'!J31</f>
        <v>-1618754.5</v>
      </c>
      <c r="I33" s="36">
        <f>'[1]вспомогат'!K31</f>
        <v>108.70142705449481</v>
      </c>
      <c r="J33" s="37">
        <f>'[1]вспомогат'!L31</f>
        <v>4447271.609999999</v>
      </c>
    </row>
    <row r="34" spans="1:10" ht="12.75">
      <c r="A34" s="32" t="s">
        <v>36</v>
      </c>
      <c r="B34" s="33">
        <f>'[1]вспомогат'!B32</f>
        <v>19664471</v>
      </c>
      <c r="C34" s="33">
        <f>'[1]вспомогат'!C32</f>
        <v>18430398</v>
      </c>
      <c r="D34" s="38">
        <f>'[1]вспомогат'!D32</f>
        <v>1523437</v>
      </c>
      <c r="E34" s="33">
        <f>'[1]вспомогат'!G32</f>
        <v>23880512.4</v>
      </c>
      <c r="F34" s="38">
        <f>'[1]вспомогат'!H32</f>
        <v>457611.37999999896</v>
      </c>
      <c r="G34" s="39">
        <f>'[1]вспомогат'!I32</f>
        <v>30.038090186860302</v>
      </c>
      <c r="H34" s="35">
        <f>'[1]вспомогат'!J32</f>
        <v>-1065825.620000001</v>
      </c>
      <c r="I34" s="36">
        <f>'[1]вспомогат'!K32</f>
        <v>129.57133318553403</v>
      </c>
      <c r="J34" s="37">
        <f>'[1]вспомогат'!L32</f>
        <v>5450114.3999999985</v>
      </c>
    </row>
    <row r="35" spans="1:10" ht="12.75">
      <c r="A35" s="32" t="s">
        <v>37</v>
      </c>
      <c r="B35" s="33">
        <f>'[1]вспомогат'!B33</f>
        <v>39508678</v>
      </c>
      <c r="C35" s="33">
        <f>'[1]вспомогат'!C33</f>
        <v>37246051</v>
      </c>
      <c r="D35" s="38">
        <f>'[1]вспомогат'!D33</f>
        <v>3874167</v>
      </c>
      <c r="E35" s="33">
        <f>'[1]вспомогат'!G33</f>
        <v>44860681.46</v>
      </c>
      <c r="F35" s="38">
        <f>'[1]вспомогат'!H33</f>
        <v>1608566.3100000024</v>
      </c>
      <c r="G35" s="39">
        <f>'[1]вспомогат'!I33</f>
        <v>41.52031417334365</v>
      </c>
      <c r="H35" s="35">
        <f>'[1]вспомогат'!J33</f>
        <v>-2265600.6899999976</v>
      </c>
      <c r="I35" s="36">
        <f>'[1]вспомогат'!K33</f>
        <v>120.44412831846255</v>
      </c>
      <c r="J35" s="37">
        <f>'[1]вспомогат'!L33</f>
        <v>7614630.460000001</v>
      </c>
    </row>
    <row r="36" spans="1:10" ht="12.75">
      <c r="A36" s="32" t="s">
        <v>38</v>
      </c>
      <c r="B36" s="33">
        <f>'[1]вспомогат'!B34</f>
        <v>33036121</v>
      </c>
      <c r="C36" s="33">
        <f>'[1]вспомогат'!C34</f>
        <v>30430818</v>
      </c>
      <c r="D36" s="38">
        <f>'[1]вспомогат'!D34</f>
        <v>2418623</v>
      </c>
      <c r="E36" s="33">
        <f>'[1]вспомогат'!G34</f>
        <v>37359820.7</v>
      </c>
      <c r="F36" s="38">
        <f>'[1]вспомогат'!H34</f>
        <v>1031292.5500000045</v>
      </c>
      <c r="G36" s="39">
        <f>'[1]вспомогат'!I34</f>
        <v>42.63965694529509</v>
      </c>
      <c r="H36" s="35">
        <f>'[1]вспомогат'!J34</f>
        <v>-1387330.4499999955</v>
      </c>
      <c r="I36" s="36">
        <f>'[1]вспомогат'!K34</f>
        <v>122.76968926697928</v>
      </c>
      <c r="J36" s="37">
        <f>'[1]вспомогат'!L34</f>
        <v>6929002.700000003</v>
      </c>
    </row>
    <row r="37" spans="1:10" ht="12.75">
      <c r="A37" s="32" t="s">
        <v>39</v>
      </c>
      <c r="B37" s="33">
        <f>'[1]вспомогат'!B35</f>
        <v>74405986</v>
      </c>
      <c r="C37" s="33">
        <f>'[1]вспомогат'!C35</f>
        <v>70437458</v>
      </c>
      <c r="D37" s="38">
        <f>'[1]вспомогат'!D35</f>
        <v>7433758</v>
      </c>
      <c r="E37" s="33">
        <f>'[1]вспомогат'!G35</f>
        <v>91349830.59</v>
      </c>
      <c r="F37" s="38">
        <f>'[1]вспомогат'!H35</f>
        <v>2273639.850000009</v>
      </c>
      <c r="G37" s="39">
        <f>'[1]вспомогат'!I35</f>
        <v>30.58533584224842</v>
      </c>
      <c r="H37" s="35">
        <f>'[1]вспомогат'!J35</f>
        <v>-5160118.149999991</v>
      </c>
      <c r="I37" s="36">
        <f>'[1]вспомогат'!K35</f>
        <v>129.68927781295002</v>
      </c>
      <c r="J37" s="37">
        <f>'[1]вспомогат'!L35</f>
        <v>20912372.590000004</v>
      </c>
    </row>
    <row r="38" spans="1:10" ht="18.75" customHeight="1">
      <c r="A38" s="51" t="s">
        <v>40</v>
      </c>
      <c r="B38" s="41">
        <f>SUM(B18:B37)</f>
        <v>1079709361</v>
      </c>
      <c r="C38" s="41">
        <f>SUM(C18:C37)</f>
        <v>1013217400</v>
      </c>
      <c r="D38" s="41">
        <f>SUM(D18:D37)</f>
        <v>97318736</v>
      </c>
      <c r="E38" s="41">
        <f>SUM(E18:E37)</f>
        <v>1237441254.74</v>
      </c>
      <c r="F38" s="41">
        <f>SUM(F18:F37)</f>
        <v>46867600.660000004</v>
      </c>
      <c r="G38" s="42">
        <f>F38/D38*100</f>
        <v>48.15886702433127</v>
      </c>
      <c r="H38" s="41">
        <f>SUM(H18:H37)</f>
        <v>-50451135.339999996</v>
      </c>
      <c r="I38" s="43">
        <f>E38/C38*100</f>
        <v>122.12988591984306</v>
      </c>
      <c r="J38" s="41">
        <f>SUM(J18:J37)</f>
        <v>224223854.73999998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7500341</v>
      </c>
      <c r="D39" s="38">
        <f>'[1]вспомогат'!D36</f>
        <v>535221</v>
      </c>
      <c r="E39" s="33">
        <f>'[1]вспомогат'!G36</f>
        <v>10548818.41</v>
      </c>
      <c r="F39" s="38">
        <f>'[1]вспомогат'!H36</f>
        <v>360454.3200000003</v>
      </c>
      <c r="G39" s="39">
        <f>'[1]вспомогат'!I36</f>
        <v>67.34681935125869</v>
      </c>
      <c r="H39" s="35">
        <f>'[1]вспомогат'!J36</f>
        <v>-174766.6799999997</v>
      </c>
      <c r="I39" s="36">
        <f>'[1]вспомогат'!K36</f>
        <v>140.64451749593786</v>
      </c>
      <c r="J39" s="37">
        <f>'[1]вспомогат'!L36</f>
        <v>3048477.41</v>
      </c>
    </row>
    <row r="40" spans="1:10" ht="12.75" customHeight="1">
      <c r="A40" s="50" t="s">
        <v>42</v>
      </c>
      <c r="B40" s="33">
        <f>'[1]вспомогат'!B37</f>
        <v>19069975</v>
      </c>
      <c r="C40" s="33">
        <f>'[1]вспомогат'!C37</f>
        <v>18156652</v>
      </c>
      <c r="D40" s="38">
        <f>'[1]вспомогат'!D37</f>
        <v>912308</v>
      </c>
      <c r="E40" s="33">
        <f>'[1]вспомогат'!G37</f>
        <v>24598388.95</v>
      </c>
      <c r="F40" s="38">
        <f>'[1]вспомогат'!H37</f>
        <v>877587.8999999985</v>
      </c>
      <c r="G40" s="39">
        <f>'[1]вспомогат'!I37</f>
        <v>96.19425676416282</v>
      </c>
      <c r="H40" s="35">
        <f>'[1]вспомогат'!J37</f>
        <v>-34720.10000000149</v>
      </c>
      <c r="I40" s="36">
        <f>'[1]вспомогат'!K37</f>
        <v>135.47866065836368</v>
      </c>
      <c r="J40" s="37">
        <f>'[1]вспомогат'!L37</f>
        <v>6441736.949999999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12598272</v>
      </c>
      <c r="D41" s="38">
        <f>'[1]вспомогат'!D38</f>
        <v>978650</v>
      </c>
      <c r="E41" s="33">
        <f>'[1]вспомогат'!G38</f>
        <v>14073025.59</v>
      </c>
      <c r="F41" s="38">
        <f>'[1]вспомогат'!H38</f>
        <v>509023.4299999997</v>
      </c>
      <c r="G41" s="39">
        <f>'[1]вспомогат'!I38</f>
        <v>52.012816635160654</v>
      </c>
      <c r="H41" s="35">
        <f>'[1]вспомогат'!J38</f>
        <v>-469626.5700000003</v>
      </c>
      <c r="I41" s="36">
        <f>'[1]вспомогат'!K38</f>
        <v>111.70599896557243</v>
      </c>
      <c r="J41" s="37">
        <f>'[1]вспомогат'!L38</f>
        <v>1474753.5899999999</v>
      </c>
    </row>
    <row r="42" spans="1:10" ht="12.75" customHeight="1">
      <c r="A42" s="50" t="s">
        <v>44</v>
      </c>
      <c r="B42" s="33">
        <f>'[1]вспомогат'!B39</f>
        <v>8306335</v>
      </c>
      <c r="C42" s="33">
        <f>'[1]вспомогат'!C39</f>
        <v>7933747</v>
      </c>
      <c r="D42" s="38">
        <f>'[1]вспомогат'!D39</f>
        <v>505132</v>
      </c>
      <c r="E42" s="33">
        <f>'[1]вспомогат'!G39</f>
        <v>9500012</v>
      </c>
      <c r="F42" s="38">
        <f>'[1]вспомогат'!H39</f>
        <v>232526.69999999925</v>
      </c>
      <c r="G42" s="39">
        <f>'[1]вспомогат'!I39</f>
        <v>46.0328587379139</v>
      </c>
      <c r="H42" s="35">
        <f>'[1]вспомогат'!J39</f>
        <v>-272605.30000000075</v>
      </c>
      <c r="I42" s="36">
        <f>'[1]вспомогат'!K39</f>
        <v>119.7418067402452</v>
      </c>
      <c r="J42" s="37">
        <f>'[1]вспомогат'!L39</f>
        <v>1566265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7120996</v>
      </c>
      <c r="D43" s="38">
        <f>'[1]вспомогат'!D40</f>
        <v>814743</v>
      </c>
      <c r="E43" s="33">
        <f>'[1]вспомогат'!G40</f>
        <v>11320434.34</v>
      </c>
      <c r="F43" s="38">
        <f>'[1]вспомогат'!H40</f>
        <v>344142.83999999985</v>
      </c>
      <c r="G43" s="39">
        <f>'[1]вспомогат'!I40</f>
        <v>42.23943501202218</v>
      </c>
      <c r="H43" s="35">
        <f>'[1]вспомогат'!J40</f>
        <v>-470600.16000000015</v>
      </c>
      <c r="I43" s="36">
        <f>'[1]вспомогат'!K40</f>
        <v>158.97262602029267</v>
      </c>
      <c r="J43" s="37">
        <f>'[1]вспомогат'!L40</f>
        <v>4199438.34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10787233</v>
      </c>
      <c r="D44" s="38">
        <f>'[1]вспомогат'!D41</f>
        <v>1185917</v>
      </c>
      <c r="E44" s="33">
        <f>'[1]вспомогат'!G41</f>
        <v>11063973.2</v>
      </c>
      <c r="F44" s="38">
        <f>'[1]вспомогат'!H41</f>
        <v>342558.91000000015</v>
      </c>
      <c r="G44" s="39">
        <f>'[1]вспомогат'!I41</f>
        <v>28.885572093156615</v>
      </c>
      <c r="H44" s="35">
        <f>'[1]вспомогат'!J41</f>
        <v>-843358.0899999999</v>
      </c>
      <c r="I44" s="36">
        <f>'[1]вспомогат'!K41</f>
        <v>102.56544194419457</v>
      </c>
      <c r="J44" s="37">
        <f>'[1]вспомогат'!L41</f>
        <v>276740.19999999925</v>
      </c>
    </row>
    <row r="45" spans="1:10" ht="15" customHeight="1">
      <c r="A45" s="51" t="s">
        <v>47</v>
      </c>
      <c r="B45" s="41">
        <f>SUM(B39:B44)</f>
        <v>68431887</v>
      </c>
      <c r="C45" s="41">
        <f>SUM(C39:C44)</f>
        <v>64097241</v>
      </c>
      <c r="D45" s="41">
        <f>SUM(D39:D44)</f>
        <v>4931971</v>
      </c>
      <c r="E45" s="41">
        <f>SUM(E39:E44)</f>
        <v>81104652.49000001</v>
      </c>
      <c r="F45" s="41">
        <f>SUM(F39:F44)</f>
        <v>2666294.0999999978</v>
      </c>
      <c r="G45" s="42">
        <f>F45/D45*100</f>
        <v>54.061431018146656</v>
      </c>
      <c r="H45" s="41">
        <f>SUM(H39:H44)</f>
        <v>-2265676.9000000022</v>
      </c>
      <c r="I45" s="43">
        <f>E45/C45*100</f>
        <v>126.53376529888394</v>
      </c>
      <c r="J45" s="41">
        <f>SUM(J39:J44)</f>
        <v>17007411.49</v>
      </c>
    </row>
    <row r="46" spans="1:10" ht="15.75" customHeight="1">
      <c r="A46" s="52" t="s">
        <v>48</v>
      </c>
      <c r="B46" s="53">
        <f>'[1]вспомогат'!B42</f>
        <v>6719201003</v>
      </c>
      <c r="C46" s="53">
        <f>'[1]вспомогат'!C42</f>
        <v>6218364246</v>
      </c>
      <c r="D46" s="53">
        <f>'[1]вспомогат'!D42</f>
        <v>562932067</v>
      </c>
      <c r="E46" s="53">
        <f>'[1]вспомогат'!G42</f>
        <v>6495955472.059999</v>
      </c>
      <c r="F46" s="53">
        <f>'[1]вспомогат'!H42</f>
        <v>278817722.0400002</v>
      </c>
      <c r="G46" s="54">
        <f>'[1]вспомогат'!I42</f>
        <v>49.52955043507944</v>
      </c>
      <c r="H46" s="53">
        <f>'[1]вспомогат'!J42</f>
        <v>-281848668.05999976</v>
      </c>
      <c r="I46" s="54">
        <f>'[1]вспомогат'!K42</f>
        <v>104.46405541840946</v>
      </c>
      <c r="J46" s="53">
        <f>'[1]вспомогат'!L42</f>
        <v>277591226.05999947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15.11.2016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2016-11-16T06:04:09Z</dcterms:created>
  <dcterms:modified xsi:type="dcterms:W3CDTF">2016-11-16T06:04:56Z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