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<sst xmlns="http://schemas.openxmlformats.org/spreadsheetml/2006/main" count="54" uniqueCount="49">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</sst>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16.11.2016</v>
          </cell>
        </row>
        <row r="6">
          <cell r="G6" t="str">
            <v>Фактично надійшло на 16.11.2016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1261697362.63</v>
          </cell>
          <cell r="H10">
            <v>49722027.21000004</v>
          </cell>
          <cell r="I10">
            <v>71.98011184604788</v>
          </cell>
          <cell r="J10">
            <v>-19355424.78999996</v>
          </cell>
          <cell r="K10">
            <v>107.02306532809884</v>
          </cell>
          <cell r="L10">
            <v>82795077.63000011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2975154240.83</v>
          </cell>
          <cell r="H11">
            <v>153998838.92000008</v>
          </cell>
          <cell r="I11">
            <v>51.41349411411213</v>
          </cell>
          <cell r="J11">
            <v>-145531161.07999992</v>
          </cell>
          <cell r="K11">
            <v>95.79904305195097</v>
          </cell>
          <cell r="L11">
            <v>-130465759.17000008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247957172.29</v>
          </cell>
          <cell r="H12">
            <v>11802813.359999985</v>
          </cell>
          <cell r="I12">
            <v>32.69187414457029</v>
          </cell>
          <cell r="J12">
            <v>-24300388.640000015</v>
          </cell>
          <cell r="K12">
            <v>111.40432335204929</v>
          </cell>
          <cell r="L12">
            <v>25383070.28999999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369198657.37</v>
          </cell>
          <cell r="H13">
            <v>16485237.939999998</v>
          </cell>
          <cell r="I13">
            <v>104.48543734241052</v>
          </cell>
          <cell r="J13">
            <v>707691.9399999976</v>
          </cell>
          <cell r="K13">
            <v>135.4458626091165</v>
          </cell>
          <cell r="L13">
            <v>96618417.37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298143037.04</v>
          </cell>
          <cell r="H14">
            <v>13312989</v>
          </cell>
          <cell r="I14">
            <v>35.79745876284225</v>
          </cell>
          <cell r="J14">
            <v>-23876771</v>
          </cell>
          <cell r="K14">
            <v>93.22745348243238</v>
          </cell>
          <cell r="L14">
            <v>-21658722.95999998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43389854.06</v>
          </cell>
          <cell r="H15">
            <v>2092680.240000002</v>
          </cell>
          <cell r="I15">
            <v>69.67704068722121</v>
          </cell>
          <cell r="J15">
            <v>-910719.7599999979</v>
          </cell>
          <cell r="K15">
            <v>104.37474807690263</v>
          </cell>
          <cell r="L15">
            <v>1818636.0600000024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43334342.92</v>
          </cell>
          <cell r="H16">
            <v>1773571.7199999988</v>
          </cell>
          <cell r="I16">
            <v>48.501364874672696</v>
          </cell>
          <cell r="J16">
            <v>-1883174.2800000012</v>
          </cell>
          <cell r="K16">
            <v>141.4178198096556</v>
          </cell>
          <cell r="L16">
            <v>12691568.920000002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168112601.25</v>
          </cell>
          <cell r="H17">
            <v>8099929.74000001</v>
          </cell>
          <cell r="I17">
            <v>62.02725148815013</v>
          </cell>
          <cell r="J17">
            <v>-4958733.25999999</v>
          </cell>
          <cell r="K17">
            <v>119.9543916713225</v>
          </cell>
          <cell r="L17">
            <v>27965501.25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18667010.64</v>
          </cell>
          <cell r="H18">
            <v>712289.2199999988</v>
          </cell>
          <cell r="I18">
            <v>49.421114090746585</v>
          </cell>
          <cell r="J18">
            <v>-728975.7800000012</v>
          </cell>
          <cell r="K18">
            <v>117.54984524323271</v>
          </cell>
          <cell r="L18">
            <v>2786929.6400000006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16314699.33</v>
          </cell>
          <cell r="H19">
            <v>496768.7400000002</v>
          </cell>
          <cell r="I19">
            <v>54.689193250611844</v>
          </cell>
          <cell r="J19">
            <v>-411580.2599999998</v>
          </cell>
          <cell r="K19">
            <v>130.73726462150762</v>
          </cell>
          <cell r="L19">
            <v>3835702.33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89388751.69</v>
          </cell>
          <cell r="H20">
            <v>4149283.420000002</v>
          </cell>
          <cell r="I20">
            <v>33.901080479213675</v>
          </cell>
          <cell r="J20">
            <v>-8090100.579999998</v>
          </cell>
          <cell r="K20">
            <v>110.89935645466468</v>
          </cell>
          <cell r="L20">
            <v>8785261.689999998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69182214.92</v>
          </cell>
          <cell r="H21">
            <v>3015822.539999999</v>
          </cell>
          <cell r="I21">
            <v>54.40712926873488</v>
          </cell>
          <cell r="J21">
            <v>-2527242.460000001</v>
          </cell>
          <cell r="K21">
            <v>118.89416656147614</v>
          </cell>
          <cell r="L21">
            <v>10994149.920000002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97290731.81</v>
          </cell>
          <cell r="H22">
            <v>4997587.450000003</v>
          </cell>
          <cell r="I22">
            <v>71.40301140413658</v>
          </cell>
          <cell r="J22">
            <v>-2001539.549999997</v>
          </cell>
          <cell r="K22">
            <v>118.4396453260256</v>
          </cell>
          <cell r="L22">
            <v>15147010.810000002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47640352.21</v>
          </cell>
          <cell r="H23">
            <v>1919565.3299999982</v>
          </cell>
          <cell r="I23">
            <v>44.82740064804269</v>
          </cell>
          <cell r="J23">
            <v>-2362559.670000002</v>
          </cell>
          <cell r="K23">
            <v>112.48232226112351</v>
          </cell>
          <cell r="L23">
            <v>5286717.210000001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28724943.32</v>
          </cell>
          <cell r="H24">
            <v>2048253.9800000004</v>
          </cell>
          <cell r="I24">
            <v>115.80849978740922</v>
          </cell>
          <cell r="J24">
            <v>279597.98000000045</v>
          </cell>
          <cell r="K24">
            <v>150.56488449907738</v>
          </cell>
          <cell r="L24">
            <v>9646827.32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105507067.62</v>
          </cell>
          <cell r="H25">
            <v>3808504.5100000054</v>
          </cell>
          <cell r="I25">
            <v>70.43664583993369</v>
          </cell>
          <cell r="J25">
            <v>-1598488.4899999946</v>
          </cell>
          <cell r="K25">
            <v>158.8690229214273</v>
          </cell>
          <cell r="L25">
            <v>39095714.620000005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49168176.19</v>
          </cell>
          <cell r="H26">
            <v>1725173.1199999973</v>
          </cell>
          <cell r="I26">
            <v>38.4679458149179</v>
          </cell>
          <cell r="J26">
            <v>-2759529.8800000027</v>
          </cell>
          <cell r="K26">
            <v>107.56456134498622</v>
          </cell>
          <cell r="L26">
            <v>3457790.1899999976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36359013.63</v>
          </cell>
          <cell r="H27">
            <v>1620409.6799999997</v>
          </cell>
          <cell r="I27">
            <v>76.58346763559643</v>
          </cell>
          <cell r="J27">
            <v>-495464.3200000003</v>
          </cell>
          <cell r="K27">
            <v>127.8651840631629</v>
          </cell>
          <cell r="L27">
            <v>7923584.630000003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62697966.23</v>
          </cell>
          <cell r="H28">
            <v>2500861.0299999937</v>
          </cell>
          <cell r="I28">
            <v>40.051790435337885</v>
          </cell>
          <cell r="J28">
            <v>-3743206.9700000063</v>
          </cell>
          <cell r="K28">
            <v>108.79946417909589</v>
          </cell>
          <cell r="L28">
            <v>5070875.229999997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103917772.15</v>
          </cell>
          <cell r="H29">
            <v>4889881.700000003</v>
          </cell>
          <cell r="I29">
            <v>70.29472459111277</v>
          </cell>
          <cell r="J29">
            <v>-2066375.299999997</v>
          </cell>
          <cell r="K29">
            <v>120.2950312201933</v>
          </cell>
          <cell r="L29">
            <v>17532016.150000006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52421224.03</v>
          </cell>
          <cell r="H30">
            <v>1713499.8500000015</v>
          </cell>
          <cell r="I30">
            <v>56.621749825359856</v>
          </cell>
          <cell r="J30">
            <v>-1312722.1499999985</v>
          </cell>
          <cell r="K30">
            <v>132.7892799098209</v>
          </cell>
          <cell r="L30">
            <v>12944224.030000001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55838370.88</v>
          </cell>
          <cell r="H31">
            <v>2599917.7700000033</v>
          </cell>
          <cell r="I31">
            <v>66.03378319001017</v>
          </cell>
          <cell r="J31">
            <v>-1337336.2299999967</v>
          </cell>
          <cell r="K31">
            <v>109.25204342402373</v>
          </cell>
          <cell r="L31">
            <v>4728689.880000003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23950976.14</v>
          </cell>
          <cell r="H32">
            <v>528075.120000001</v>
          </cell>
          <cell r="I32">
            <v>34.66340386901467</v>
          </cell>
          <cell r="J32">
            <v>-995361.879999999</v>
          </cell>
          <cell r="K32">
            <v>129.95365667089774</v>
          </cell>
          <cell r="L32">
            <v>5520578.140000001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45173459.91</v>
          </cell>
          <cell r="H33">
            <v>1921344.759999998</v>
          </cell>
          <cell r="I33">
            <v>49.59375163744872</v>
          </cell>
          <cell r="J33">
            <v>-1952822.240000002</v>
          </cell>
          <cell r="K33">
            <v>121.28389103585772</v>
          </cell>
          <cell r="L33">
            <v>7927408.909999996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37438340.63</v>
          </cell>
          <cell r="H34">
            <v>1109812.4800000042</v>
          </cell>
          <cell r="I34">
            <v>45.88612942157601</v>
          </cell>
          <cell r="J34">
            <v>-1308810.5199999958</v>
          </cell>
          <cell r="K34">
            <v>123.02771693485204</v>
          </cell>
          <cell r="L34">
            <v>7007522.630000003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91891974.61</v>
          </cell>
          <cell r="H35">
            <v>2815783.870000005</v>
          </cell>
          <cell r="I35">
            <v>37.87833650221066</v>
          </cell>
          <cell r="J35">
            <v>-4617974.129999995</v>
          </cell>
          <cell r="K35">
            <v>130.45895922308836</v>
          </cell>
          <cell r="L35">
            <v>21454516.61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10551573.83</v>
          </cell>
          <cell r="H36">
            <v>363209.7400000002</v>
          </cell>
          <cell r="I36">
            <v>67.86163846336378</v>
          </cell>
          <cell r="J36">
            <v>-172011.25999999978</v>
          </cell>
          <cell r="K36">
            <v>140.6812547589503</v>
          </cell>
          <cell r="L36">
            <v>3051232.83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24752307.57</v>
          </cell>
          <cell r="H37">
            <v>1031506.5199999996</v>
          </cell>
          <cell r="I37">
            <v>113.0656006524112</v>
          </cell>
          <cell r="J37">
            <v>119198.51999999955</v>
          </cell>
          <cell r="K37">
            <v>136.3263864395264</v>
          </cell>
          <cell r="L37">
            <v>6595655.57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14105413.08</v>
          </cell>
          <cell r="H38">
            <v>541410.9199999999</v>
          </cell>
          <cell r="I38">
            <v>55.32222142747661</v>
          </cell>
          <cell r="J38">
            <v>-437239.0800000001</v>
          </cell>
          <cell r="K38">
            <v>111.96307779352597</v>
          </cell>
          <cell r="L38">
            <v>1507141.08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9562560.01</v>
          </cell>
          <cell r="H39">
            <v>295074.70999999903</v>
          </cell>
          <cell r="I39">
            <v>58.4153666764329</v>
          </cell>
          <cell r="J39">
            <v>-210057.29000000097</v>
          </cell>
          <cell r="K39">
            <v>120.53018592601956</v>
          </cell>
          <cell r="L39">
            <v>1628813.0099999998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11326579.61</v>
          </cell>
          <cell r="H40">
            <v>350288.1099999994</v>
          </cell>
          <cell r="I40">
            <v>42.993693716914336</v>
          </cell>
          <cell r="J40">
            <v>-464454.8900000006</v>
          </cell>
          <cell r="K40">
            <v>159.0589239201932</v>
          </cell>
          <cell r="L40">
            <v>4205583.609999999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11137575.44</v>
          </cell>
          <cell r="H41">
            <v>416161.1500000004</v>
          </cell>
          <cell r="I41">
            <v>35.091928861800646</v>
          </cell>
          <cell r="J41">
            <v>-769755.8499999996</v>
          </cell>
          <cell r="K41">
            <v>103.24775074386545</v>
          </cell>
          <cell r="L41">
            <v>350342.4399999995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6519996323.869998</v>
          </cell>
          <cell r="H42">
            <v>302858573.8500001</v>
          </cell>
          <cell r="I42">
            <v>53.800199278752416</v>
          </cell>
          <cell r="J42">
            <v>-258139173.29999983</v>
          </cell>
          <cell r="K42">
            <v>104.85066596193727</v>
          </cell>
          <cell r="L42">
            <v>301632077.869998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1261697362.63</v>
      </c>
      <c r="F10" s="33">
        <f>'[1]вспомогат'!H10</f>
        <v>49722027.21000004</v>
      </c>
      <c r="G10" s="34">
        <f>'[1]вспомогат'!I10</f>
        <v>71.98011184604788</v>
      </c>
      <c r="H10" s="35">
        <f>'[1]вспомогат'!J10</f>
        <v>-19355424.78999996</v>
      </c>
      <c r="I10" s="36">
        <f>'[1]вспомогат'!K10</f>
        <v>107.02306532809884</v>
      </c>
      <c r="J10" s="37">
        <f>'[1]вспомогат'!L10</f>
        <v>82795077.63000011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2975154240.83</v>
      </c>
      <c r="F12" s="38">
        <f>'[1]вспомогат'!H11</f>
        <v>153998838.92000008</v>
      </c>
      <c r="G12" s="39">
        <f>'[1]вспомогат'!I11</f>
        <v>51.41349411411213</v>
      </c>
      <c r="H12" s="35">
        <f>'[1]вспомогат'!J11</f>
        <v>-145531161.07999992</v>
      </c>
      <c r="I12" s="36">
        <f>'[1]вспомогат'!K11</f>
        <v>95.79904305195097</v>
      </c>
      <c r="J12" s="37">
        <f>'[1]вспомогат'!L11</f>
        <v>-130465759.17000008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247957172.29</v>
      </c>
      <c r="F13" s="38">
        <f>'[1]вспомогат'!H12</f>
        <v>11802813.359999985</v>
      </c>
      <c r="G13" s="39">
        <f>'[1]вспомогат'!I12</f>
        <v>32.69187414457029</v>
      </c>
      <c r="H13" s="35">
        <f>'[1]вспомогат'!J12</f>
        <v>-24300388.640000015</v>
      </c>
      <c r="I13" s="36">
        <f>'[1]вспомогат'!K12</f>
        <v>111.40432335204929</v>
      </c>
      <c r="J13" s="37">
        <f>'[1]вспомогат'!L12</f>
        <v>25383070.28999999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369198657.37</v>
      </c>
      <c r="F14" s="38">
        <f>'[1]вспомогат'!H13</f>
        <v>16485237.939999998</v>
      </c>
      <c r="G14" s="39">
        <f>'[1]вспомогат'!I13</f>
        <v>104.48543734241052</v>
      </c>
      <c r="H14" s="35">
        <f>'[1]вспомогат'!J13</f>
        <v>707691.9399999976</v>
      </c>
      <c r="I14" s="36">
        <f>'[1]вспомогат'!K13</f>
        <v>135.4458626091165</v>
      </c>
      <c r="J14" s="37">
        <f>'[1]вспомогат'!L13</f>
        <v>96618417.37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298143037.04</v>
      </c>
      <c r="F15" s="38">
        <f>'[1]вспомогат'!H14</f>
        <v>13312989</v>
      </c>
      <c r="G15" s="39">
        <f>'[1]вспомогат'!I14</f>
        <v>35.79745876284225</v>
      </c>
      <c r="H15" s="35">
        <f>'[1]вспомогат'!J14</f>
        <v>-23876771</v>
      </c>
      <c r="I15" s="36">
        <f>'[1]вспомогат'!K14</f>
        <v>93.22745348243238</v>
      </c>
      <c r="J15" s="37">
        <f>'[1]вспомогат'!L14</f>
        <v>-21658722.95999998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43389854.06</v>
      </c>
      <c r="F16" s="38">
        <f>'[1]вспомогат'!H15</f>
        <v>2092680.240000002</v>
      </c>
      <c r="G16" s="39">
        <f>'[1]вспомогат'!I15</f>
        <v>69.67704068722121</v>
      </c>
      <c r="H16" s="35">
        <f>'[1]вспомогат'!J15</f>
        <v>-910719.7599999979</v>
      </c>
      <c r="I16" s="36">
        <f>'[1]вспомогат'!K15</f>
        <v>104.37474807690263</v>
      </c>
      <c r="J16" s="37">
        <f>'[1]вспомогат'!L15</f>
        <v>1818636.0600000024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3933842961.5899997</v>
      </c>
      <c r="F17" s="41">
        <f>SUM(F12:F16)</f>
        <v>197692559.46000007</v>
      </c>
      <c r="G17" s="42">
        <f>F17/D17*100</f>
        <v>50.4827851360462</v>
      </c>
      <c r="H17" s="41">
        <f>SUM(H12:H16)</f>
        <v>-193911348.53999993</v>
      </c>
      <c r="I17" s="43">
        <f>E17/C17*100</f>
        <v>99.2856308429743</v>
      </c>
      <c r="J17" s="41">
        <f>SUM(J12:J16)</f>
        <v>-28304358.410000056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43334342.92</v>
      </c>
      <c r="F18" s="45">
        <f>'[1]вспомогат'!H16</f>
        <v>1773571.7199999988</v>
      </c>
      <c r="G18" s="46">
        <f>'[1]вспомогат'!I16</f>
        <v>48.501364874672696</v>
      </c>
      <c r="H18" s="47">
        <f>'[1]вспомогат'!J16</f>
        <v>-1883174.2800000012</v>
      </c>
      <c r="I18" s="48">
        <f>'[1]вспомогат'!K16</f>
        <v>141.4178198096556</v>
      </c>
      <c r="J18" s="49">
        <f>'[1]вспомогат'!L16</f>
        <v>12691568.920000002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168112601.25</v>
      </c>
      <c r="F19" s="38">
        <f>'[1]вспомогат'!H17</f>
        <v>8099929.74000001</v>
      </c>
      <c r="G19" s="39">
        <f>'[1]вспомогат'!I17</f>
        <v>62.02725148815013</v>
      </c>
      <c r="H19" s="35">
        <f>'[1]вспомогат'!J17</f>
        <v>-4958733.25999999</v>
      </c>
      <c r="I19" s="36">
        <f>'[1]вспомогат'!K17</f>
        <v>119.9543916713225</v>
      </c>
      <c r="J19" s="37">
        <f>'[1]вспомогат'!L17</f>
        <v>27965501.25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18667010.64</v>
      </c>
      <c r="F20" s="38">
        <f>'[1]вспомогат'!H18</f>
        <v>712289.2199999988</v>
      </c>
      <c r="G20" s="39">
        <f>'[1]вспомогат'!I18</f>
        <v>49.421114090746585</v>
      </c>
      <c r="H20" s="35">
        <f>'[1]вспомогат'!J18</f>
        <v>-728975.7800000012</v>
      </c>
      <c r="I20" s="36">
        <f>'[1]вспомогат'!K18</f>
        <v>117.54984524323271</v>
      </c>
      <c r="J20" s="37">
        <f>'[1]вспомогат'!L18</f>
        <v>2786929.6400000006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16314699.33</v>
      </c>
      <c r="F21" s="38">
        <f>'[1]вспомогат'!H19</f>
        <v>496768.7400000002</v>
      </c>
      <c r="G21" s="39">
        <f>'[1]вспомогат'!I19</f>
        <v>54.689193250611844</v>
      </c>
      <c r="H21" s="35">
        <f>'[1]вспомогат'!J19</f>
        <v>-411580.2599999998</v>
      </c>
      <c r="I21" s="36">
        <f>'[1]вспомогат'!K19</f>
        <v>130.73726462150762</v>
      </c>
      <c r="J21" s="37">
        <f>'[1]вспомогат'!L19</f>
        <v>3835702.33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89388751.69</v>
      </c>
      <c r="F22" s="38">
        <f>'[1]вспомогат'!H20</f>
        <v>4149283.420000002</v>
      </c>
      <c r="G22" s="39">
        <f>'[1]вспомогат'!I20</f>
        <v>33.901080479213675</v>
      </c>
      <c r="H22" s="35">
        <f>'[1]вспомогат'!J20</f>
        <v>-8090100.579999998</v>
      </c>
      <c r="I22" s="36">
        <f>'[1]вспомогат'!K20</f>
        <v>110.89935645466468</v>
      </c>
      <c r="J22" s="37">
        <f>'[1]вспомогат'!L20</f>
        <v>8785261.689999998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69182214.92</v>
      </c>
      <c r="F23" s="38">
        <f>'[1]вспомогат'!H21</f>
        <v>3015822.539999999</v>
      </c>
      <c r="G23" s="39">
        <f>'[1]вспомогат'!I21</f>
        <v>54.40712926873488</v>
      </c>
      <c r="H23" s="35">
        <f>'[1]вспомогат'!J21</f>
        <v>-2527242.460000001</v>
      </c>
      <c r="I23" s="36">
        <f>'[1]вспомогат'!K21</f>
        <v>118.89416656147614</v>
      </c>
      <c r="J23" s="37">
        <f>'[1]вспомогат'!L21</f>
        <v>10994149.920000002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97290731.81</v>
      </c>
      <c r="F24" s="38">
        <f>'[1]вспомогат'!H22</f>
        <v>4997587.450000003</v>
      </c>
      <c r="G24" s="39">
        <f>'[1]вспомогат'!I22</f>
        <v>71.40301140413658</v>
      </c>
      <c r="H24" s="35">
        <f>'[1]вспомогат'!J22</f>
        <v>-2001539.549999997</v>
      </c>
      <c r="I24" s="36">
        <f>'[1]вспомогат'!K22</f>
        <v>118.4396453260256</v>
      </c>
      <c r="J24" s="37">
        <f>'[1]вспомогат'!L22</f>
        <v>15147010.810000002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47640352.21</v>
      </c>
      <c r="F25" s="38">
        <f>'[1]вспомогат'!H23</f>
        <v>1919565.3299999982</v>
      </c>
      <c r="G25" s="39">
        <f>'[1]вспомогат'!I23</f>
        <v>44.82740064804269</v>
      </c>
      <c r="H25" s="35">
        <f>'[1]вспомогат'!J23</f>
        <v>-2362559.670000002</v>
      </c>
      <c r="I25" s="36">
        <f>'[1]вспомогат'!K23</f>
        <v>112.48232226112351</v>
      </c>
      <c r="J25" s="37">
        <f>'[1]вспомогат'!L23</f>
        <v>5286717.210000001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28724943.32</v>
      </c>
      <c r="F26" s="38">
        <f>'[1]вспомогат'!H24</f>
        <v>2048253.9800000004</v>
      </c>
      <c r="G26" s="39">
        <f>'[1]вспомогат'!I24</f>
        <v>115.80849978740922</v>
      </c>
      <c r="H26" s="35">
        <f>'[1]вспомогат'!J24</f>
        <v>279597.98000000045</v>
      </c>
      <c r="I26" s="36">
        <f>'[1]вспомогат'!K24</f>
        <v>150.56488449907738</v>
      </c>
      <c r="J26" s="37">
        <f>'[1]вспомогат'!L24</f>
        <v>9646827.32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105507067.62</v>
      </c>
      <c r="F27" s="38">
        <f>'[1]вспомогат'!H25</f>
        <v>3808504.5100000054</v>
      </c>
      <c r="G27" s="39">
        <f>'[1]вспомогат'!I25</f>
        <v>70.43664583993369</v>
      </c>
      <c r="H27" s="35">
        <f>'[1]вспомогат'!J25</f>
        <v>-1598488.4899999946</v>
      </c>
      <c r="I27" s="36">
        <f>'[1]вспомогат'!K25</f>
        <v>158.8690229214273</v>
      </c>
      <c r="J27" s="37">
        <f>'[1]вспомогат'!L25</f>
        <v>39095714.620000005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49168176.19</v>
      </c>
      <c r="F28" s="38">
        <f>'[1]вспомогат'!H26</f>
        <v>1725173.1199999973</v>
      </c>
      <c r="G28" s="39">
        <f>'[1]вспомогат'!I26</f>
        <v>38.4679458149179</v>
      </c>
      <c r="H28" s="35">
        <f>'[1]вспомогат'!J26</f>
        <v>-2759529.8800000027</v>
      </c>
      <c r="I28" s="36">
        <f>'[1]вспомогат'!K26</f>
        <v>107.56456134498622</v>
      </c>
      <c r="J28" s="37">
        <f>'[1]вспомогат'!L26</f>
        <v>3457790.1899999976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36359013.63</v>
      </c>
      <c r="F29" s="38">
        <f>'[1]вспомогат'!H27</f>
        <v>1620409.6799999997</v>
      </c>
      <c r="G29" s="39">
        <f>'[1]вспомогат'!I27</f>
        <v>76.58346763559643</v>
      </c>
      <c r="H29" s="35">
        <f>'[1]вспомогат'!J27</f>
        <v>-495464.3200000003</v>
      </c>
      <c r="I29" s="36">
        <f>'[1]вспомогат'!K27</f>
        <v>127.8651840631629</v>
      </c>
      <c r="J29" s="37">
        <f>'[1]вспомогат'!L27</f>
        <v>7923584.630000003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62697966.23</v>
      </c>
      <c r="F30" s="38">
        <f>'[1]вспомогат'!H28</f>
        <v>2500861.0299999937</v>
      </c>
      <c r="G30" s="39">
        <f>'[1]вспомогат'!I28</f>
        <v>40.051790435337885</v>
      </c>
      <c r="H30" s="35">
        <f>'[1]вспомогат'!J28</f>
        <v>-3743206.9700000063</v>
      </c>
      <c r="I30" s="36">
        <f>'[1]вспомогат'!K28</f>
        <v>108.79946417909589</v>
      </c>
      <c r="J30" s="37">
        <f>'[1]вспомогат'!L28</f>
        <v>5070875.229999997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103917772.15</v>
      </c>
      <c r="F31" s="38">
        <f>'[1]вспомогат'!H29</f>
        <v>4889881.700000003</v>
      </c>
      <c r="G31" s="39">
        <f>'[1]вспомогат'!I29</f>
        <v>70.29472459111277</v>
      </c>
      <c r="H31" s="35">
        <f>'[1]вспомогат'!J29</f>
        <v>-2066375.299999997</v>
      </c>
      <c r="I31" s="36">
        <f>'[1]вспомогат'!K29</f>
        <v>120.2950312201933</v>
      </c>
      <c r="J31" s="37">
        <f>'[1]вспомогат'!L29</f>
        <v>17532016.150000006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52421224.03</v>
      </c>
      <c r="F32" s="38">
        <f>'[1]вспомогат'!H30</f>
        <v>1713499.8500000015</v>
      </c>
      <c r="G32" s="39">
        <f>'[1]вспомогат'!I30</f>
        <v>56.621749825359856</v>
      </c>
      <c r="H32" s="35">
        <f>'[1]вспомогат'!J30</f>
        <v>-1312722.1499999985</v>
      </c>
      <c r="I32" s="36">
        <f>'[1]вспомогат'!K30</f>
        <v>132.7892799098209</v>
      </c>
      <c r="J32" s="37">
        <f>'[1]вспомогат'!L30</f>
        <v>12944224.030000001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55838370.88</v>
      </c>
      <c r="F33" s="38">
        <f>'[1]вспомогат'!H31</f>
        <v>2599917.7700000033</v>
      </c>
      <c r="G33" s="39">
        <f>'[1]вспомогат'!I31</f>
        <v>66.03378319001017</v>
      </c>
      <c r="H33" s="35">
        <f>'[1]вспомогат'!J31</f>
        <v>-1337336.2299999967</v>
      </c>
      <c r="I33" s="36">
        <f>'[1]вспомогат'!K31</f>
        <v>109.25204342402373</v>
      </c>
      <c r="J33" s="37">
        <f>'[1]вспомогат'!L31</f>
        <v>4728689.880000003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23950976.14</v>
      </c>
      <c r="F34" s="38">
        <f>'[1]вспомогат'!H32</f>
        <v>528075.120000001</v>
      </c>
      <c r="G34" s="39">
        <f>'[1]вспомогат'!I32</f>
        <v>34.66340386901467</v>
      </c>
      <c r="H34" s="35">
        <f>'[1]вспомогат'!J32</f>
        <v>-995361.879999999</v>
      </c>
      <c r="I34" s="36">
        <f>'[1]вспомогат'!K32</f>
        <v>129.95365667089774</v>
      </c>
      <c r="J34" s="37">
        <f>'[1]вспомогат'!L32</f>
        <v>5520578.140000001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45173459.91</v>
      </c>
      <c r="F35" s="38">
        <f>'[1]вспомогат'!H33</f>
        <v>1921344.759999998</v>
      </c>
      <c r="G35" s="39">
        <f>'[1]вспомогат'!I33</f>
        <v>49.59375163744872</v>
      </c>
      <c r="H35" s="35">
        <f>'[1]вспомогат'!J33</f>
        <v>-1952822.240000002</v>
      </c>
      <c r="I35" s="36">
        <f>'[1]вспомогат'!K33</f>
        <v>121.28389103585772</v>
      </c>
      <c r="J35" s="37">
        <f>'[1]вспомогат'!L33</f>
        <v>7927408.909999996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37438340.63</v>
      </c>
      <c r="F36" s="38">
        <f>'[1]вспомогат'!H34</f>
        <v>1109812.4800000042</v>
      </c>
      <c r="G36" s="39">
        <f>'[1]вспомогат'!I34</f>
        <v>45.88612942157601</v>
      </c>
      <c r="H36" s="35">
        <f>'[1]вспомогат'!J34</f>
        <v>-1308810.5199999958</v>
      </c>
      <c r="I36" s="36">
        <f>'[1]вспомогат'!K34</f>
        <v>123.02771693485204</v>
      </c>
      <c r="J36" s="37">
        <f>'[1]вспомогат'!L34</f>
        <v>7007522.630000003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91891974.61</v>
      </c>
      <c r="F37" s="38">
        <f>'[1]вспомогат'!H35</f>
        <v>2815783.870000005</v>
      </c>
      <c r="G37" s="39">
        <f>'[1]вспомогат'!I35</f>
        <v>37.87833650221066</v>
      </c>
      <c r="H37" s="35">
        <f>'[1]вспомогат'!J35</f>
        <v>-4617974.129999995</v>
      </c>
      <c r="I37" s="36">
        <f>'[1]вспомогат'!K35</f>
        <v>130.45895922308836</v>
      </c>
      <c r="J37" s="37">
        <f>'[1]вспомогат'!L35</f>
        <v>21454516.61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1243019990.1100001</v>
      </c>
      <c r="F38" s="41">
        <f>SUM(F18:F37)</f>
        <v>52446336.03000002</v>
      </c>
      <c r="G38" s="42">
        <f>F38/D38*100</f>
        <v>53.89130416778124</v>
      </c>
      <c r="H38" s="41">
        <f>SUM(H18:H37)</f>
        <v>-44872399.96999998</v>
      </c>
      <c r="I38" s="43">
        <f>E38/C38*100</f>
        <v>122.68048200810607</v>
      </c>
      <c r="J38" s="41">
        <f>SUM(J18:J37)</f>
        <v>229802590.10999995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10551573.83</v>
      </c>
      <c r="F39" s="38">
        <f>'[1]вспомогат'!H36</f>
        <v>363209.7400000002</v>
      </c>
      <c r="G39" s="39">
        <f>'[1]вспомогат'!I36</f>
        <v>67.86163846336378</v>
      </c>
      <c r="H39" s="35">
        <f>'[1]вспомогат'!J36</f>
        <v>-172011.25999999978</v>
      </c>
      <c r="I39" s="36">
        <f>'[1]вспомогат'!K36</f>
        <v>140.6812547589503</v>
      </c>
      <c r="J39" s="37">
        <f>'[1]вспомогат'!L36</f>
        <v>3051232.83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24752307.57</v>
      </c>
      <c r="F40" s="38">
        <f>'[1]вспомогат'!H37</f>
        <v>1031506.5199999996</v>
      </c>
      <c r="G40" s="39">
        <f>'[1]вспомогат'!I37</f>
        <v>113.0656006524112</v>
      </c>
      <c r="H40" s="35">
        <f>'[1]вспомогат'!J37</f>
        <v>119198.51999999955</v>
      </c>
      <c r="I40" s="36">
        <f>'[1]вспомогат'!K37</f>
        <v>136.3263864395264</v>
      </c>
      <c r="J40" s="37">
        <f>'[1]вспомогат'!L37</f>
        <v>6595655.57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14105413.08</v>
      </c>
      <c r="F41" s="38">
        <f>'[1]вспомогат'!H38</f>
        <v>541410.9199999999</v>
      </c>
      <c r="G41" s="39">
        <f>'[1]вспомогат'!I38</f>
        <v>55.32222142747661</v>
      </c>
      <c r="H41" s="35">
        <f>'[1]вспомогат'!J38</f>
        <v>-437239.0800000001</v>
      </c>
      <c r="I41" s="36">
        <f>'[1]вспомогат'!K38</f>
        <v>111.96307779352597</v>
      </c>
      <c r="J41" s="37">
        <f>'[1]вспомогат'!L38</f>
        <v>1507141.08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9562560.01</v>
      </c>
      <c r="F42" s="38">
        <f>'[1]вспомогат'!H39</f>
        <v>295074.70999999903</v>
      </c>
      <c r="G42" s="39">
        <f>'[1]вспомогат'!I39</f>
        <v>58.4153666764329</v>
      </c>
      <c r="H42" s="35">
        <f>'[1]вспомогат'!J39</f>
        <v>-210057.29000000097</v>
      </c>
      <c r="I42" s="36">
        <f>'[1]вспомогат'!K39</f>
        <v>120.53018592601956</v>
      </c>
      <c r="J42" s="37">
        <f>'[1]вспомогат'!L39</f>
        <v>1628813.0099999998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11326579.61</v>
      </c>
      <c r="F43" s="38">
        <f>'[1]вспомогат'!H40</f>
        <v>350288.1099999994</v>
      </c>
      <c r="G43" s="39">
        <f>'[1]вспомогат'!I40</f>
        <v>42.993693716914336</v>
      </c>
      <c r="H43" s="35">
        <f>'[1]вспомогат'!J40</f>
        <v>-464454.8900000006</v>
      </c>
      <c r="I43" s="36">
        <f>'[1]вспомогат'!K40</f>
        <v>159.0589239201932</v>
      </c>
      <c r="J43" s="37">
        <f>'[1]вспомогат'!L40</f>
        <v>4205583.609999999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11137575.44</v>
      </c>
      <c r="F44" s="38">
        <f>'[1]вспомогат'!H41</f>
        <v>416161.1500000004</v>
      </c>
      <c r="G44" s="39">
        <f>'[1]вспомогат'!I41</f>
        <v>35.091928861800646</v>
      </c>
      <c r="H44" s="35">
        <f>'[1]вспомогат'!J41</f>
        <v>-769755.8499999996</v>
      </c>
      <c r="I44" s="36">
        <f>'[1]вспомогат'!K41</f>
        <v>103.24775074386545</v>
      </c>
      <c r="J44" s="37">
        <f>'[1]вспомогат'!L41</f>
        <v>350342.4399999995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81436009.53999999</v>
      </c>
      <c r="F45" s="41">
        <f>SUM(F39:F44)</f>
        <v>2997651.1499999985</v>
      </c>
      <c r="G45" s="42">
        <f>F45/D45*100</f>
        <v>60.779983296738735</v>
      </c>
      <c r="H45" s="41">
        <f>SUM(H39:H44)</f>
        <v>-1934319.8500000015</v>
      </c>
      <c r="I45" s="43">
        <f>E45/C45*100</f>
        <v>127.050725225443</v>
      </c>
      <c r="J45" s="41">
        <f>SUM(J39:J44)</f>
        <v>17338768.54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6519996323.869998</v>
      </c>
      <c r="F46" s="53">
        <f>'[1]вспомогат'!H42</f>
        <v>302858573.8500001</v>
      </c>
      <c r="G46" s="54">
        <f>'[1]вспомогат'!I42</f>
        <v>53.800199278752416</v>
      </c>
      <c r="H46" s="53">
        <f>'[1]вспомогат'!J42</f>
        <v>-258139173.29999983</v>
      </c>
      <c r="I46" s="54">
        <f>'[1]вспомогат'!K42</f>
        <v>104.85066596193727</v>
      </c>
      <c r="J46" s="53">
        <f>'[1]вспомогат'!L42</f>
        <v>301632077.869998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16.11.2016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2016-11-17T08:11:19Z</dcterms:created>
  <dcterms:modified xsi:type="dcterms:W3CDTF">2016-11-17T08:11:54Z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