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<sst xmlns="http://schemas.openxmlformats.org/spreadsheetml/2006/main" count="54" uniqueCount="49">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</sst>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14.11.2016</v>
          </cell>
        </row>
        <row r="6">
          <cell r="G6" t="str">
            <v>Фактично надійшло на 14.11.2016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1252846940.1</v>
          </cell>
          <cell r="H10">
            <v>40871604.67999983</v>
          </cell>
          <cell r="I10">
            <v>59.1677942608535</v>
          </cell>
          <cell r="J10">
            <v>-28205847.32000017</v>
          </cell>
          <cell r="K10">
            <v>106.27233113726639</v>
          </cell>
          <cell r="L10">
            <v>73944655.0999999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2948383326.63</v>
          </cell>
          <cell r="H11">
            <v>127227924.72000027</v>
          </cell>
          <cell r="I11">
            <v>42.475853744199334</v>
          </cell>
          <cell r="J11">
            <v>-172302075.27999973</v>
          </cell>
          <cell r="K11">
            <v>94.9370279245368</v>
          </cell>
          <cell r="L11">
            <v>-157236673.3699999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244963854.5</v>
          </cell>
          <cell r="H12">
            <v>8809495.569999993</v>
          </cell>
          <cell r="I12">
            <v>24.400870510045046</v>
          </cell>
          <cell r="J12">
            <v>-27293706.430000007</v>
          </cell>
          <cell r="K12">
            <v>110.05945988271357</v>
          </cell>
          <cell r="L12">
            <v>22389752.5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368382338.54</v>
          </cell>
          <cell r="H13">
            <v>15668919.110000014</v>
          </cell>
          <cell r="I13">
            <v>99.31150959724671</v>
          </cell>
          <cell r="J13">
            <v>-108626.8899999857</v>
          </cell>
          <cell r="K13">
            <v>135.1463842500102</v>
          </cell>
          <cell r="L13">
            <v>95802098.54000002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295292098.38</v>
          </cell>
          <cell r="H14">
            <v>10462050.339999974</v>
          </cell>
          <cell r="I14">
            <v>28.131534970916654</v>
          </cell>
          <cell r="J14">
            <v>-26727709.660000026</v>
          </cell>
          <cell r="K14">
            <v>92.33598288514735</v>
          </cell>
          <cell r="L14">
            <v>-24509661.620000005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42692094.6</v>
          </cell>
          <cell r="H15">
            <v>1394920.7800000012</v>
          </cell>
          <cell r="I15">
            <v>46.44472198175405</v>
          </cell>
          <cell r="J15">
            <v>-1608479.2199999988</v>
          </cell>
          <cell r="K15">
            <v>102.69628039284295</v>
          </cell>
          <cell r="L15">
            <v>1120876.6000000015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42943582.4</v>
          </cell>
          <cell r="H16">
            <v>1382811.1999999955</v>
          </cell>
          <cell r="I16">
            <v>37.815347306047386</v>
          </cell>
          <cell r="J16">
            <v>-2273934.8000000045</v>
          </cell>
          <cell r="K16">
            <v>140.142607193461</v>
          </cell>
          <cell r="L16">
            <v>12300808.399999999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167381502.34</v>
          </cell>
          <cell r="H17">
            <v>7368830.830000013</v>
          </cell>
          <cell r="I17">
            <v>56.42867749937351</v>
          </cell>
          <cell r="J17">
            <v>-5689832.169999987</v>
          </cell>
          <cell r="K17">
            <v>119.43272628545294</v>
          </cell>
          <cell r="L17">
            <v>27234402.340000004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18482245.37</v>
          </cell>
          <cell r="H18">
            <v>527523.9499999993</v>
          </cell>
          <cell r="I18">
            <v>36.60145427801267</v>
          </cell>
          <cell r="J18">
            <v>-913741.0500000007</v>
          </cell>
          <cell r="K18">
            <v>116.38634192105192</v>
          </cell>
          <cell r="L18">
            <v>2602164.370000001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16125667.64</v>
          </cell>
          <cell r="H19">
            <v>307737.05000000075</v>
          </cell>
          <cell r="I19">
            <v>33.87872392659658</v>
          </cell>
          <cell r="J19">
            <v>-600611.9499999993</v>
          </cell>
          <cell r="K19">
            <v>129.2224658760636</v>
          </cell>
          <cell r="L19">
            <v>3646670.6400000006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88619860.65</v>
          </cell>
          <cell r="H20">
            <v>3380392.38000001</v>
          </cell>
          <cell r="I20">
            <v>27.618974778469322</v>
          </cell>
          <cell r="J20">
            <v>-8858991.61999999</v>
          </cell>
          <cell r="K20">
            <v>109.94543865284245</v>
          </cell>
          <cell r="L20">
            <v>8016370.650000006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68522204.51</v>
          </cell>
          <cell r="H21">
            <v>2355812.1300000027</v>
          </cell>
          <cell r="I21">
            <v>42.50017147552848</v>
          </cell>
          <cell r="J21">
            <v>-3187252.8699999973</v>
          </cell>
          <cell r="K21">
            <v>117.75989545278745</v>
          </cell>
          <cell r="L21">
            <v>10334139.510000005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95315363.84</v>
          </cell>
          <cell r="H22">
            <v>3022219.480000004</v>
          </cell>
          <cell r="I22">
            <v>43.179949156516294</v>
          </cell>
          <cell r="J22">
            <v>-3976907.519999996</v>
          </cell>
          <cell r="K22">
            <v>116.03487482628161</v>
          </cell>
          <cell r="L22">
            <v>13171642.840000004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47233778.21</v>
          </cell>
          <cell r="H23">
            <v>1512991.3299999982</v>
          </cell>
          <cell r="I23">
            <v>35.33272218816588</v>
          </cell>
          <cell r="J23">
            <v>-2769133.670000002</v>
          </cell>
          <cell r="K23">
            <v>111.52237159809306</v>
          </cell>
          <cell r="L23">
            <v>4880143.210000001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28086195.72</v>
          </cell>
          <cell r="H24">
            <v>1409506.379999999</v>
          </cell>
          <cell r="I24">
            <v>79.69364195185491</v>
          </cell>
          <cell r="J24">
            <v>-359149.62000000104</v>
          </cell>
          <cell r="K24">
            <v>147.21682015142375</v>
          </cell>
          <cell r="L24">
            <v>9008079.719999999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104572806.49</v>
          </cell>
          <cell r="H25">
            <v>2874243.379999995</v>
          </cell>
          <cell r="I25">
            <v>53.15788979197856</v>
          </cell>
          <cell r="J25">
            <v>-2532749.620000005</v>
          </cell>
          <cell r="K25">
            <v>157.4622436769207</v>
          </cell>
          <cell r="L25">
            <v>38161453.489999995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48522483.11</v>
          </cell>
          <cell r="H26">
            <v>1079480.039999999</v>
          </cell>
          <cell r="I26">
            <v>24.070268198362278</v>
          </cell>
          <cell r="J26">
            <v>-3405222.960000001</v>
          </cell>
          <cell r="K26">
            <v>106.15198723108573</v>
          </cell>
          <cell r="L26">
            <v>2812097.1099999994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36088379.36</v>
          </cell>
          <cell r="H27">
            <v>1349775.4099999964</v>
          </cell>
          <cell r="I27">
            <v>63.79280666050986</v>
          </cell>
          <cell r="J27">
            <v>-766098.5900000036</v>
          </cell>
          <cell r="K27">
            <v>126.91343380119216</v>
          </cell>
          <cell r="L27">
            <v>7652950.359999999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62164902.88</v>
          </cell>
          <cell r="H28">
            <v>1967797.6799999997</v>
          </cell>
          <cell r="I28">
            <v>31.514674087469896</v>
          </cell>
          <cell r="J28">
            <v>-4276270.32</v>
          </cell>
          <cell r="K28">
            <v>107.87444203976911</v>
          </cell>
          <cell r="L28">
            <v>4537811.880000003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103081190.12</v>
          </cell>
          <cell r="H29">
            <v>4053299.670000002</v>
          </cell>
          <cell r="I29">
            <v>58.2684002330564</v>
          </cell>
          <cell r="J29">
            <v>-2902957.329999998</v>
          </cell>
          <cell r="K29">
            <v>119.32660532599843</v>
          </cell>
          <cell r="L29">
            <v>16695434.120000005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52008555.99</v>
          </cell>
          <cell r="H30">
            <v>1300831.8100000024</v>
          </cell>
          <cell r="I30">
            <v>42.98533980653112</v>
          </cell>
          <cell r="J30">
            <v>-1725390.1899999976</v>
          </cell>
          <cell r="K30">
            <v>131.7439420168706</v>
          </cell>
          <cell r="L30">
            <v>12531555.990000002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55399250.44</v>
          </cell>
          <cell r="H31">
            <v>2160797.329999998</v>
          </cell>
          <cell r="I31">
            <v>54.88082125257853</v>
          </cell>
          <cell r="J31">
            <v>-1776456.6700000018</v>
          </cell>
          <cell r="K31">
            <v>108.39287069704073</v>
          </cell>
          <cell r="L31">
            <v>4289569.439999998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23835627.28</v>
          </cell>
          <cell r="H32">
            <v>412726.26000000164</v>
          </cell>
          <cell r="I32">
            <v>27.091783907047134</v>
          </cell>
          <cell r="J32">
            <v>-1110710.7399999984</v>
          </cell>
          <cell r="K32">
            <v>129.32779465750008</v>
          </cell>
          <cell r="L32">
            <v>5405229.280000001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44778558.66</v>
          </cell>
          <cell r="H33">
            <v>1526443.509999998</v>
          </cell>
          <cell r="I33">
            <v>39.40056043015177</v>
          </cell>
          <cell r="J33">
            <v>-2347723.490000002</v>
          </cell>
          <cell r="K33">
            <v>120.22364105123519</v>
          </cell>
          <cell r="L33">
            <v>7532507.659999996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37293359.12</v>
          </cell>
          <cell r="H34">
            <v>964830.9699999988</v>
          </cell>
          <cell r="I34">
            <v>39.89174708088027</v>
          </cell>
          <cell r="J34">
            <v>-1453792.0300000012</v>
          </cell>
          <cell r="K34">
            <v>122.55128705380183</v>
          </cell>
          <cell r="L34">
            <v>6862541.119999997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91106108.84</v>
          </cell>
          <cell r="H35">
            <v>2029918.100000009</v>
          </cell>
          <cell r="I35">
            <v>27.3067552104872</v>
          </cell>
          <cell r="J35">
            <v>-5403839.899999991</v>
          </cell>
          <cell r="K35">
            <v>129.34326624904605</v>
          </cell>
          <cell r="L35">
            <v>20668650.840000004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10390207.21</v>
          </cell>
          <cell r="H36">
            <v>201843.12000000104</v>
          </cell>
          <cell r="I36">
            <v>37.71210770877843</v>
          </cell>
          <cell r="J36">
            <v>-333377.87999999896</v>
          </cell>
          <cell r="K36">
            <v>138.5297976452004</v>
          </cell>
          <cell r="L36">
            <v>2889866.210000001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24517697.34</v>
          </cell>
          <cell r="H37">
            <v>796896.2899999991</v>
          </cell>
          <cell r="I37">
            <v>87.34947956172687</v>
          </cell>
          <cell r="J37">
            <v>-115411.7100000009</v>
          </cell>
          <cell r="K37">
            <v>135.03424166525855</v>
          </cell>
          <cell r="L37">
            <v>6361045.34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14062843.87</v>
          </cell>
          <cell r="H38">
            <v>498841.70999999903</v>
          </cell>
          <cell r="I38">
            <v>50.972432432432335</v>
          </cell>
          <cell r="J38">
            <v>-479808.29000000097</v>
          </cell>
          <cell r="K38">
            <v>111.62518058032084</v>
          </cell>
          <cell r="L38">
            <v>1464571.8699999992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9481164.73</v>
          </cell>
          <cell r="H39">
            <v>213679.4299999997</v>
          </cell>
          <cell r="I39">
            <v>42.301701337472124</v>
          </cell>
          <cell r="J39">
            <v>-291452.5700000003</v>
          </cell>
          <cell r="K39">
            <v>119.50424849695862</v>
          </cell>
          <cell r="L39">
            <v>1547417.7300000004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11316536.37</v>
          </cell>
          <cell r="H40">
            <v>340244.8699999992</v>
          </cell>
          <cell r="I40">
            <v>41.7610056177223</v>
          </cell>
          <cell r="J40">
            <v>-474498.1300000008</v>
          </cell>
          <cell r="K40">
            <v>158.917886907955</v>
          </cell>
          <cell r="L40">
            <v>4195540.369999999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11056047.11</v>
          </cell>
          <cell r="H41">
            <v>334632.8200000003</v>
          </cell>
          <cell r="I41">
            <v>28.217220935360594</v>
          </cell>
          <cell r="J41">
            <v>-851284.1799999997</v>
          </cell>
          <cell r="K41">
            <v>102.49196536312878</v>
          </cell>
          <cell r="L41">
            <v>268814.1099999994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6464946772.3499975</v>
          </cell>
          <cell r="H42">
            <v>247809022.33000004</v>
          </cell>
          <cell r="I42">
            <v>44.02112383659964</v>
          </cell>
          <cell r="J42">
            <v>-312577211.90999985</v>
          </cell>
          <cell r="K42">
            <v>103.96539212878393</v>
          </cell>
          <cell r="L42">
            <v>246582526.34999752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1252846940.1</v>
      </c>
      <c r="F10" s="33">
        <f>'[1]вспомогат'!H10</f>
        <v>40871604.67999983</v>
      </c>
      <c r="G10" s="34">
        <f>'[1]вспомогат'!I10</f>
        <v>59.1677942608535</v>
      </c>
      <c r="H10" s="35">
        <f>'[1]вспомогат'!J10</f>
        <v>-28205847.32000017</v>
      </c>
      <c r="I10" s="36">
        <f>'[1]вспомогат'!K10</f>
        <v>106.27233113726639</v>
      </c>
      <c r="J10" s="37">
        <f>'[1]вспомогат'!L10</f>
        <v>73944655.0999999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2948383326.63</v>
      </c>
      <c r="F12" s="38">
        <f>'[1]вспомогат'!H11</f>
        <v>127227924.72000027</v>
      </c>
      <c r="G12" s="39">
        <f>'[1]вспомогат'!I11</f>
        <v>42.475853744199334</v>
      </c>
      <c r="H12" s="35">
        <f>'[1]вспомогат'!J11</f>
        <v>-172302075.27999973</v>
      </c>
      <c r="I12" s="36">
        <f>'[1]вспомогат'!K11</f>
        <v>94.9370279245368</v>
      </c>
      <c r="J12" s="37">
        <f>'[1]вспомогат'!L11</f>
        <v>-157236673.3699999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244963854.5</v>
      </c>
      <c r="F13" s="38">
        <f>'[1]вспомогат'!H12</f>
        <v>8809495.569999993</v>
      </c>
      <c r="G13" s="39">
        <f>'[1]вспомогат'!I12</f>
        <v>24.400870510045046</v>
      </c>
      <c r="H13" s="35">
        <f>'[1]вспомогат'!J12</f>
        <v>-27293706.430000007</v>
      </c>
      <c r="I13" s="36">
        <f>'[1]вспомогат'!K12</f>
        <v>110.05945988271357</v>
      </c>
      <c r="J13" s="37">
        <f>'[1]вспомогат'!L12</f>
        <v>22389752.5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368382338.54</v>
      </c>
      <c r="F14" s="38">
        <f>'[1]вспомогат'!H13</f>
        <v>15668919.110000014</v>
      </c>
      <c r="G14" s="39">
        <f>'[1]вспомогат'!I13</f>
        <v>99.31150959724671</v>
      </c>
      <c r="H14" s="35">
        <f>'[1]вспомогат'!J13</f>
        <v>-108626.8899999857</v>
      </c>
      <c r="I14" s="36">
        <f>'[1]вспомогат'!K13</f>
        <v>135.1463842500102</v>
      </c>
      <c r="J14" s="37">
        <f>'[1]вспомогат'!L13</f>
        <v>95802098.54000002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295292098.38</v>
      </c>
      <c r="F15" s="38">
        <f>'[1]вспомогат'!H14</f>
        <v>10462050.339999974</v>
      </c>
      <c r="G15" s="39">
        <f>'[1]вспомогат'!I14</f>
        <v>28.131534970916654</v>
      </c>
      <c r="H15" s="35">
        <f>'[1]вспомогат'!J14</f>
        <v>-26727709.660000026</v>
      </c>
      <c r="I15" s="36">
        <f>'[1]вспомогат'!K14</f>
        <v>92.33598288514735</v>
      </c>
      <c r="J15" s="37">
        <f>'[1]вспомогат'!L14</f>
        <v>-24509661.620000005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42692094.6</v>
      </c>
      <c r="F16" s="38">
        <f>'[1]вспомогат'!H15</f>
        <v>1394920.7800000012</v>
      </c>
      <c r="G16" s="39">
        <f>'[1]вспомогат'!I15</f>
        <v>46.44472198175405</v>
      </c>
      <c r="H16" s="35">
        <f>'[1]вспомогат'!J15</f>
        <v>-1608479.2199999988</v>
      </c>
      <c r="I16" s="36">
        <f>'[1]вспомогат'!K15</f>
        <v>102.69628039284295</v>
      </c>
      <c r="J16" s="37">
        <f>'[1]вспомогат'!L15</f>
        <v>1120876.6000000015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3899713712.65</v>
      </c>
      <c r="F17" s="41">
        <f>SUM(F12:F16)</f>
        <v>163563310.52000025</v>
      </c>
      <c r="G17" s="42">
        <f>F17/D17*100</f>
        <v>41.76753785613403</v>
      </c>
      <c r="H17" s="41">
        <f>SUM(H12:H16)</f>
        <v>-228040597.47999975</v>
      </c>
      <c r="I17" s="43">
        <f>E17/C17*100</f>
        <v>98.42424820917563</v>
      </c>
      <c r="J17" s="41">
        <f>SUM(J12:J16)</f>
        <v>-62433607.34999987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42943582.4</v>
      </c>
      <c r="F18" s="45">
        <f>'[1]вспомогат'!H16</f>
        <v>1382811.1999999955</v>
      </c>
      <c r="G18" s="46">
        <f>'[1]вспомогат'!I16</f>
        <v>37.815347306047386</v>
      </c>
      <c r="H18" s="47">
        <f>'[1]вспомогат'!J16</f>
        <v>-2273934.8000000045</v>
      </c>
      <c r="I18" s="48">
        <f>'[1]вспомогат'!K16</f>
        <v>140.142607193461</v>
      </c>
      <c r="J18" s="49">
        <f>'[1]вспомогат'!L16</f>
        <v>12300808.399999999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167381502.34</v>
      </c>
      <c r="F19" s="38">
        <f>'[1]вспомогат'!H17</f>
        <v>7368830.830000013</v>
      </c>
      <c r="G19" s="39">
        <f>'[1]вспомогат'!I17</f>
        <v>56.42867749937351</v>
      </c>
      <c r="H19" s="35">
        <f>'[1]вспомогат'!J17</f>
        <v>-5689832.169999987</v>
      </c>
      <c r="I19" s="36">
        <f>'[1]вспомогат'!K17</f>
        <v>119.43272628545294</v>
      </c>
      <c r="J19" s="37">
        <f>'[1]вспомогат'!L17</f>
        <v>27234402.340000004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18482245.37</v>
      </c>
      <c r="F20" s="38">
        <f>'[1]вспомогат'!H18</f>
        <v>527523.9499999993</v>
      </c>
      <c r="G20" s="39">
        <f>'[1]вспомогат'!I18</f>
        <v>36.60145427801267</v>
      </c>
      <c r="H20" s="35">
        <f>'[1]вспомогат'!J18</f>
        <v>-913741.0500000007</v>
      </c>
      <c r="I20" s="36">
        <f>'[1]вспомогат'!K18</f>
        <v>116.38634192105192</v>
      </c>
      <c r="J20" s="37">
        <f>'[1]вспомогат'!L18</f>
        <v>2602164.370000001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16125667.64</v>
      </c>
      <c r="F21" s="38">
        <f>'[1]вспомогат'!H19</f>
        <v>307737.05000000075</v>
      </c>
      <c r="G21" s="39">
        <f>'[1]вспомогат'!I19</f>
        <v>33.87872392659658</v>
      </c>
      <c r="H21" s="35">
        <f>'[1]вспомогат'!J19</f>
        <v>-600611.9499999993</v>
      </c>
      <c r="I21" s="36">
        <f>'[1]вспомогат'!K19</f>
        <v>129.2224658760636</v>
      </c>
      <c r="J21" s="37">
        <f>'[1]вспомогат'!L19</f>
        <v>3646670.6400000006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88619860.65</v>
      </c>
      <c r="F22" s="38">
        <f>'[1]вспомогат'!H20</f>
        <v>3380392.38000001</v>
      </c>
      <c r="G22" s="39">
        <f>'[1]вспомогат'!I20</f>
        <v>27.618974778469322</v>
      </c>
      <c r="H22" s="35">
        <f>'[1]вспомогат'!J20</f>
        <v>-8858991.61999999</v>
      </c>
      <c r="I22" s="36">
        <f>'[1]вспомогат'!K20</f>
        <v>109.94543865284245</v>
      </c>
      <c r="J22" s="37">
        <f>'[1]вспомогат'!L20</f>
        <v>8016370.650000006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68522204.51</v>
      </c>
      <c r="F23" s="38">
        <f>'[1]вспомогат'!H21</f>
        <v>2355812.1300000027</v>
      </c>
      <c r="G23" s="39">
        <f>'[1]вспомогат'!I21</f>
        <v>42.50017147552848</v>
      </c>
      <c r="H23" s="35">
        <f>'[1]вспомогат'!J21</f>
        <v>-3187252.8699999973</v>
      </c>
      <c r="I23" s="36">
        <f>'[1]вспомогат'!K21</f>
        <v>117.75989545278745</v>
      </c>
      <c r="J23" s="37">
        <f>'[1]вспомогат'!L21</f>
        <v>10334139.510000005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95315363.84</v>
      </c>
      <c r="F24" s="38">
        <f>'[1]вспомогат'!H22</f>
        <v>3022219.480000004</v>
      </c>
      <c r="G24" s="39">
        <f>'[1]вспомогат'!I22</f>
        <v>43.179949156516294</v>
      </c>
      <c r="H24" s="35">
        <f>'[1]вспомогат'!J22</f>
        <v>-3976907.519999996</v>
      </c>
      <c r="I24" s="36">
        <f>'[1]вспомогат'!K22</f>
        <v>116.03487482628161</v>
      </c>
      <c r="J24" s="37">
        <f>'[1]вспомогат'!L22</f>
        <v>13171642.840000004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47233778.21</v>
      </c>
      <c r="F25" s="38">
        <f>'[1]вспомогат'!H23</f>
        <v>1512991.3299999982</v>
      </c>
      <c r="G25" s="39">
        <f>'[1]вспомогат'!I23</f>
        <v>35.33272218816588</v>
      </c>
      <c r="H25" s="35">
        <f>'[1]вспомогат'!J23</f>
        <v>-2769133.670000002</v>
      </c>
      <c r="I25" s="36">
        <f>'[1]вспомогат'!K23</f>
        <v>111.52237159809306</v>
      </c>
      <c r="J25" s="37">
        <f>'[1]вспомогат'!L23</f>
        <v>4880143.210000001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28086195.72</v>
      </c>
      <c r="F26" s="38">
        <f>'[1]вспомогат'!H24</f>
        <v>1409506.379999999</v>
      </c>
      <c r="G26" s="39">
        <f>'[1]вспомогат'!I24</f>
        <v>79.69364195185491</v>
      </c>
      <c r="H26" s="35">
        <f>'[1]вспомогат'!J24</f>
        <v>-359149.62000000104</v>
      </c>
      <c r="I26" s="36">
        <f>'[1]вспомогат'!K24</f>
        <v>147.21682015142375</v>
      </c>
      <c r="J26" s="37">
        <f>'[1]вспомогат'!L24</f>
        <v>9008079.719999999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104572806.49</v>
      </c>
      <c r="F27" s="38">
        <f>'[1]вспомогат'!H25</f>
        <v>2874243.379999995</v>
      </c>
      <c r="G27" s="39">
        <f>'[1]вспомогат'!I25</f>
        <v>53.15788979197856</v>
      </c>
      <c r="H27" s="35">
        <f>'[1]вспомогат'!J25</f>
        <v>-2532749.620000005</v>
      </c>
      <c r="I27" s="36">
        <f>'[1]вспомогат'!K25</f>
        <v>157.4622436769207</v>
      </c>
      <c r="J27" s="37">
        <f>'[1]вспомогат'!L25</f>
        <v>38161453.489999995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48522483.11</v>
      </c>
      <c r="F28" s="38">
        <f>'[1]вспомогат'!H26</f>
        <v>1079480.039999999</v>
      </c>
      <c r="G28" s="39">
        <f>'[1]вспомогат'!I26</f>
        <v>24.070268198362278</v>
      </c>
      <c r="H28" s="35">
        <f>'[1]вспомогат'!J26</f>
        <v>-3405222.960000001</v>
      </c>
      <c r="I28" s="36">
        <f>'[1]вспомогат'!K26</f>
        <v>106.15198723108573</v>
      </c>
      <c r="J28" s="37">
        <f>'[1]вспомогат'!L26</f>
        <v>2812097.1099999994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36088379.36</v>
      </c>
      <c r="F29" s="38">
        <f>'[1]вспомогат'!H27</f>
        <v>1349775.4099999964</v>
      </c>
      <c r="G29" s="39">
        <f>'[1]вспомогат'!I27</f>
        <v>63.79280666050986</v>
      </c>
      <c r="H29" s="35">
        <f>'[1]вспомогат'!J27</f>
        <v>-766098.5900000036</v>
      </c>
      <c r="I29" s="36">
        <f>'[1]вспомогат'!K27</f>
        <v>126.91343380119216</v>
      </c>
      <c r="J29" s="37">
        <f>'[1]вспомогат'!L27</f>
        <v>7652950.359999999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62164902.88</v>
      </c>
      <c r="F30" s="38">
        <f>'[1]вспомогат'!H28</f>
        <v>1967797.6799999997</v>
      </c>
      <c r="G30" s="39">
        <f>'[1]вспомогат'!I28</f>
        <v>31.514674087469896</v>
      </c>
      <c r="H30" s="35">
        <f>'[1]вспомогат'!J28</f>
        <v>-4276270.32</v>
      </c>
      <c r="I30" s="36">
        <f>'[1]вспомогат'!K28</f>
        <v>107.87444203976911</v>
      </c>
      <c r="J30" s="37">
        <f>'[1]вспомогат'!L28</f>
        <v>4537811.880000003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103081190.12</v>
      </c>
      <c r="F31" s="38">
        <f>'[1]вспомогат'!H29</f>
        <v>4053299.670000002</v>
      </c>
      <c r="G31" s="39">
        <f>'[1]вспомогат'!I29</f>
        <v>58.2684002330564</v>
      </c>
      <c r="H31" s="35">
        <f>'[1]вспомогат'!J29</f>
        <v>-2902957.329999998</v>
      </c>
      <c r="I31" s="36">
        <f>'[1]вспомогат'!K29</f>
        <v>119.32660532599843</v>
      </c>
      <c r="J31" s="37">
        <f>'[1]вспомогат'!L29</f>
        <v>16695434.120000005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52008555.99</v>
      </c>
      <c r="F32" s="38">
        <f>'[1]вспомогат'!H30</f>
        <v>1300831.8100000024</v>
      </c>
      <c r="G32" s="39">
        <f>'[1]вспомогат'!I30</f>
        <v>42.98533980653112</v>
      </c>
      <c r="H32" s="35">
        <f>'[1]вспомогат'!J30</f>
        <v>-1725390.1899999976</v>
      </c>
      <c r="I32" s="36">
        <f>'[1]вспомогат'!K30</f>
        <v>131.7439420168706</v>
      </c>
      <c r="J32" s="37">
        <f>'[1]вспомогат'!L30</f>
        <v>12531555.990000002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55399250.44</v>
      </c>
      <c r="F33" s="38">
        <f>'[1]вспомогат'!H31</f>
        <v>2160797.329999998</v>
      </c>
      <c r="G33" s="39">
        <f>'[1]вспомогат'!I31</f>
        <v>54.88082125257853</v>
      </c>
      <c r="H33" s="35">
        <f>'[1]вспомогат'!J31</f>
        <v>-1776456.6700000018</v>
      </c>
      <c r="I33" s="36">
        <f>'[1]вспомогат'!K31</f>
        <v>108.39287069704073</v>
      </c>
      <c r="J33" s="37">
        <f>'[1]вспомогат'!L31</f>
        <v>4289569.439999998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23835627.28</v>
      </c>
      <c r="F34" s="38">
        <f>'[1]вспомогат'!H32</f>
        <v>412726.26000000164</v>
      </c>
      <c r="G34" s="39">
        <f>'[1]вспомогат'!I32</f>
        <v>27.091783907047134</v>
      </c>
      <c r="H34" s="35">
        <f>'[1]вспомогат'!J32</f>
        <v>-1110710.7399999984</v>
      </c>
      <c r="I34" s="36">
        <f>'[1]вспомогат'!K32</f>
        <v>129.32779465750008</v>
      </c>
      <c r="J34" s="37">
        <f>'[1]вспомогат'!L32</f>
        <v>5405229.280000001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44778558.66</v>
      </c>
      <c r="F35" s="38">
        <f>'[1]вспомогат'!H33</f>
        <v>1526443.509999998</v>
      </c>
      <c r="G35" s="39">
        <f>'[1]вспомогат'!I33</f>
        <v>39.40056043015177</v>
      </c>
      <c r="H35" s="35">
        <f>'[1]вспомогат'!J33</f>
        <v>-2347723.490000002</v>
      </c>
      <c r="I35" s="36">
        <f>'[1]вспомогат'!K33</f>
        <v>120.22364105123519</v>
      </c>
      <c r="J35" s="37">
        <f>'[1]вспомогат'!L33</f>
        <v>7532507.659999996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37293359.12</v>
      </c>
      <c r="F36" s="38">
        <f>'[1]вспомогат'!H34</f>
        <v>964830.9699999988</v>
      </c>
      <c r="G36" s="39">
        <f>'[1]вспомогат'!I34</f>
        <v>39.89174708088027</v>
      </c>
      <c r="H36" s="35">
        <f>'[1]вспомогат'!J34</f>
        <v>-1453792.0300000012</v>
      </c>
      <c r="I36" s="36">
        <f>'[1]вспомогат'!K34</f>
        <v>122.55128705380183</v>
      </c>
      <c r="J36" s="37">
        <f>'[1]вспомогат'!L34</f>
        <v>6862541.119999997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91106108.84</v>
      </c>
      <c r="F37" s="38">
        <f>'[1]вспомогат'!H35</f>
        <v>2029918.100000009</v>
      </c>
      <c r="G37" s="39">
        <f>'[1]вспомогат'!I35</f>
        <v>27.3067552104872</v>
      </c>
      <c r="H37" s="35">
        <f>'[1]вспомогат'!J35</f>
        <v>-5403839.899999991</v>
      </c>
      <c r="I37" s="36">
        <f>'[1]вспомогат'!K35</f>
        <v>129.34326624904605</v>
      </c>
      <c r="J37" s="37">
        <f>'[1]вспомогат'!L35</f>
        <v>20668650.840000004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1231561622.97</v>
      </c>
      <c r="F38" s="41">
        <f>SUM(F18:F37)</f>
        <v>40987968.89000002</v>
      </c>
      <c r="G38" s="42">
        <f>F38/D38*100</f>
        <v>42.11724337438992</v>
      </c>
      <c r="H38" s="41">
        <f>SUM(H18:H37)</f>
        <v>-56330767.10999998</v>
      </c>
      <c r="I38" s="43">
        <f>E38/C38*100</f>
        <v>121.54959271031073</v>
      </c>
      <c r="J38" s="41">
        <f>SUM(J18:J37)</f>
        <v>218344222.97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10390207.21</v>
      </c>
      <c r="F39" s="38">
        <f>'[1]вспомогат'!H36</f>
        <v>201843.12000000104</v>
      </c>
      <c r="G39" s="39">
        <f>'[1]вспомогат'!I36</f>
        <v>37.71210770877843</v>
      </c>
      <c r="H39" s="35">
        <f>'[1]вспомогат'!J36</f>
        <v>-333377.87999999896</v>
      </c>
      <c r="I39" s="36">
        <f>'[1]вспомогат'!K36</f>
        <v>138.5297976452004</v>
      </c>
      <c r="J39" s="37">
        <f>'[1]вспомогат'!L36</f>
        <v>2889866.210000001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24517697.34</v>
      </c>
      <c r="F40" s="38">
        <f>'[1]вспомогат'!H37</f>
        <v>796896.2899999991</v>
      </c>
      <c r="G40" s="39">
        <f>'[1]вспомогат'!I37</f>
        <v>87.34947956172687</v>
      </c>
      <c r="H40" s="35">
        <f>'[1]вспомогат'!J37</f>
        <v>-115411.7100000009</v>
      </c>
      <c r="I40" s="36">
        <f>'[1]вспомогат'!K37</f>
        <v>135.03424166525855</v>
      </c>
      <c r="J40" s="37">
        <f>'[1]вспомогат'!L37</f>
        <v>6361045.34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14062843.87</v>
      </c>
      <c r="F41" s="38">
        <f>'[1]вспомогат'!H38</f>
        <v>498841.70999999903</v>
      </c>
      <c r="G41" s="39">
        <f>'[1]вспомогат'!I38</f>
        <v>50.972432432432335</v>
      </c>
      <c r="H41" s="35">
        <f>'[1]вспомогат'!J38</f>
        <v>-479808.29000000097</v>
      </c>
      <c r="I41" s="36">
        <f>'[1]вспомогат'!K38</f>
        <v>111.62518058032084</v>
      </c>
      <c r="J41" s="37">
        <f>'[1]вспомогат'!L38</f>
        <v>1464571.8699999992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9481164.73</v>
      </c>
      <c r="F42" s="38">
        <f>'[1]вспомогат'!H39</f>
        <v>213679.4299999997</v>
      </c>
      <c r="G42" s="39">
        <f>'[1]вспомогат'!I39</f>
        <v>42.301701337472124</v>
      </c>
      <c r="H42" s="35">
        <f>'[1]вспомогат'!J39</f>
        <v>-291452.5700000003</v>
      </c>
      <c r="I42" s="36">
        <f>'[1]вспомогат'!K39</f>
        <v>119.50424849695862</v>
      </c>
      <c r="J42" s="37">
        <f>'[1]вспомогат'!L39</f>
        <v>1547417.7300000004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11316536.37</v>
      </c>
      <c r="F43" s="38">
        <f>'[1]вспомогат'!H40</f>
        <v>340244.8699999992</v>
      </c>
      <c r="G43" s="39">
        <f>'[1]вспомогат'!I40</f>
        <v>41.7610056177223</v>
      </c>
      <c r="H43" s="35">
        <f>'[1]вспомогат'!J40</f>
        <v>-474498.1300000008</v>
      </c>
      <c r="I43" s="36">
        <f>'[1]вспомогат'!K40</f>
        <v>158.917886907955</v>
      </c>
      <c r="J43" s="37">
        <f>'[1]вспомогат'!L40</f>
        <v>4195540.369999999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11056047.11</v>
      </c>
      <c r="F44" s="38">
        <f>'[1]вспомогат'!H41</f>
        <v>334632.8200000003</v>
      </c>
      <c r="G44" s="39">
        <f>'[1]вспомогат'!I41</f>
        <v>28.217220935360594</v>
      </c>
      <c r="H44" s="35">
        <f>'[1]вспомогат'!J41</f>
        <v>-851284.1799999997</v>
      </c>
      <c r="I44" s="36">
        <f>'[1]вспомогат'!K41</f>
        <v>102.49196536312878</v>
      </c>
      <c r="J44" s="37">
        <f>'[1]вспомогат'!L41</f>
        <v>268814.1099999994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80824496.63</v>
      </c>
      <c r="F45" s="41">
        <f>SUM(F39:F44)</f>
        <v>2386138.2399999984</v>
      </c>
      <c r="G45" s="42">
        <f>F45/D45*100</f>
        <v>48.381027382358866</v>
      </c>
      <c r="H45" s="41">
        <f>SUM(H39:H44)</f>
        <v>-2545832.7600000016</v>
      </c>
      <c r="I45" s="43">
        <f>E45/C45*100</f>
        <v>126.09668586203264</v>
      </c>
      <c r="J45" s="41">
        <f>SUM(J39:J44)</f>
        <v>16727255.629999999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6464946772.3499975</v>
      </c>
      <c r="F46" s="53">
        <f>'[1]вспомогат'!H42</f>
        <v>247809022.33000004</v>
      </c>
      <c r="G46" s="54">
        <f>'[1]вспомогат'!I42</f>
        <v>44.02112383659964</v>
      </c>
      <c r="H46" s="53">
        <f>'[1]вспомогат'!J42</f>
        <v>-312577211.90999985</v>
      </c>
      <c r="I46" s="54">
        <f>'[1]вспомогат'!K42</f>
        <v>103.96539212878393</v>
      </c>
      <c r="J46" s="53">
        <f>'[1]вспомогат'!L42</f>
        <v>246582526.34999752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2016-11-15T05:38:29Z</dcterms:created>
  <dcterms:modified xsi:type="dcterms:W3CDTF">2016-11-15T05:39:07Z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