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<sst xmlns="http://schemas.openxmlformats.org/spreadsheetml/2006/main" count="54" uniqueCount="49">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</sst>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11.11.2016</v>
          </cell>
        </row>
        <row r="6">
          <cell r="G6" t="str">
            <v>Фактично надійшло на 11.11.2016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1249351917.66</v>
          </cell>
          <cell r="H10">
            <v>37376582.24000001</v>
          </cell>
          <cell r="I10">
            <v>54.10822367912471</v>
          </cell>
          <cell r="J10">
            <v>-31700869.75999999</v>
          </cell>
          <cell r="K10">
            <v>105.97586700410884</v>
          </cell>
          <cell r="L10">
            <v>70449632.66000009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2936527104.42</v>
          </cell>
          <cell r="H11">
            <v>115371702.51000023</v>
          </cell>
          <cell r="I11">
            <v>38.51757837612267</v>
          </cell>
          <cell r="J11">
            <v>-184158297.48999977</v>
          </cell>
          <cell r="K11">
            <v>94.55526124960556</v>
          </cell>
          <cell r="L11">
            <v>-169092895.57999992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244259065.53</v>
          </cell>
          <cell r="H12">
            <v>8104706.599999994</v>
          </cell>
          <cell r="I12">
            <v>22.44871964542091</v>
          </cell>
          <cell r="J12">
            <v>-27998495.400000006</v>
          </cell>
          <cell r="K12">
            <v>109.74280625425146</v>
          </cell>
          <cell r="L12">
            <v>21684963.53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367689473.58</v>
          </cell>
          <cell r="H13">
            <v>14976054.149999976</v>
          </cell>
          <cell r="I13">
            <v>94.92004745224622</v>
          </cell>
          <cell r="J13">
            <v>-801491.8500000238</v>
          </cell>
          <cell r="K13">
            <v>134.8921967270995</v>
          </cell>
          <cell r="L13">
            <v>95109233.57999998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294237473.86</v>
          </cell>
          <cell r="H14">
            <v>9407425.819999993</v>
          </cell>
          <cell r="I14">
            <v>25.295742215061328</v>
          </cell>
          <cell r="J14">
            <v>-27782334.180000007</v>
          </cell>
          <cell r="K14">
            <v>92.00620842737077</v>
          </cell>
          <cell r="L14">
            <v>-25564286.139999986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42454084.35</v>
          </cell>
          <cell r="H15">
            <v>1156910.5300000012</v>
          </cell>
          <cell r="I15">
            <v>38.52002830125861</v>
          </cell>
          <cell r="J15">
            <v>-1846489.4699999988</v>
          </cell>
          <cell r="K15">
            <v>102.12374424535746</v>
          </cell>
          <cell r="L15">
            <v>882866.3500000015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42783679.99</v>
          </cell>
          <cell r="H16">
            <v>1222908.789999999</v>
          </cell>
          <cell r="I16">
            <v>33.442541264829416</v>
          </cell>
          <cell r="J16">
            <v>-2433837.210000001</v>
          </cell>
          <cell r="K16">
            <v>139.62077973097345</v>
          </cell>
          <cell r="L16">
            <v>12140905.990000002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167072556.73</v>
          </cell>
          <cell r="H17">
            <v>7059885.219999999</v>
          </cell>
          <cell r="I17">
            <v>54.062848700513975</v>
          </cell>
          <cell r="J17">
            <v>-5998777.780000001</v>
          </cell>
          <cell r="K17">
            <v>119.21228247320137</v>
          </cell>
          <cell r="L17">
            <v>26925456.72999999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18413919.76</v>
          </cell>
          <cell r="H18">
            <v>459198.33999999985</v>
          </cell>
          <cell r="I18">
            <v>31.860784796689007</v>
          </cell>
          <cell r="J18">
            <v>-982066.6600000001</v>
          </cell>
          <cell r="K18">
            <v>115.95608208799439</v>
          </cell>
          <cell r="L18">
            <v>2533838.7600000016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16115719.2</v>
          </cell>
          <cell r="H19">
            <v>297788.6099999994</v>
          </cell>
          <cell r="I19">
            <v>32.783501715750155</v>
          </cell>
          <cell r="J19">
            <v>-610560.3900000006</v>
          </cell>
          <cell r="K19">
            <v>129.14274440485883</v>
          </cell>
          <cell r="L19">
            <v>3636722.1999999993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88182078.03</v>
          </cell>
          <cell r="H20">
            <v>2942609.7600000054</v>
          </cell>
          <cell r="I20">
            <v>24.042139375641824</v>
          </cell>
          <cell r="J20">
            <v>-9296774.239999995</v>
          </cell>
          <cell r="K20">
            <v>109.40230755516913</v>
          </cell>
          <cell r="L20">
            <v>7578588.030000001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68072198.86</v>
          </cell>
          <cell r="H21">
            <v>1905806.4799999967</v>
          </cell>
          <cell r="I21">
            <v>34.38181727979009</v>
          </cell>
          <cell r="J21">
            <v>-3637258.5200000033</v>
          </cell>
          <cell r="K21">
            <v>116.98653127578653</v>
          </cell>
          <cell r="L21">
            <v>9884133.86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94632027.92</v>
          </cell>
          <cell r="H22">
            <v>2338883.5600000024</v>
          </cell>
          <cell r="I22">
            <v>33.416789836789675</v>
          </cell>
          <cell r="J22">
            <v>-4660243.439999998</v>
          </cell>
          <cell r="K22">
            <v>115.20299636779299</v>
          </cell>
          <cell r="L22">
            <v>12488306.920000002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47034906.21</v>
          </cell>
          <cell r="H23">
            <v>1314119.3299999982</v>
          </cell>
          <cell r="I23">
            <v>30.68848597366957</v>
          </cell>
          <cell r="J23">
            <v>-2968005.670000002</v>
          </cell>
          <cell r="K23">
            <v>111.05282040136579</v>
          </cell>
          <cell r="L23">
            <v>4681271.210000001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27792537.07</v>
          </cell>
          <cell r="H24">
            <v>1115847.7300000004</v>
          </cell>
          <cell r="I24">
            <v>63.090150374069374</v>
          </cell>
          <cell r="J24">
            <v>-652808.2699999996</v>
          </cell>
          <cell r="K24">
            <v>145.67757670621145</v>
          </cell>
          <cell r="L24">
            <v>8714421.07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104265431.91</v>
          </cell>
          <cell r="H25">
            <v>2566868.799999997</v>
          </cell>
          <cell r="I25">
            <v>47.473129704440105</v>
          </cell>
          <cell r="J25">
            <v>-2840124.200000003</v>
          </cell>
          <cell r="K25">
            <v>156.99940928774632</v>
          </cell>
          <cell r="L25">
            <v>37854078.91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48325807.85</v>
          </cell>
          <cell r="H26">
            <v>882804.7800000012</v>
          </cell>
          <cell r="I26">
            <v>19.684799194060368</v>
          </cell>
          <cell r="J26">
            <v>-3601898.219999999</v>
          </cell>
          <cell r="K26">
            <v>105.72172339564143</v>
          </cell>
          <cell r="L26">
            <v>2615421.8500000015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35682318.59</v>
          </cell>
          <cell r="H27">
            <v>943714.6400000006</v>
          </cell>
          <cell r="I27">
            <v>44.6016464118374</v>
          </cell>
          <cell r="J27">
            <v>-1172159.3599999994</v>
          </cell>
          <cell r="K27">
            <v>125.48542380000669</v>
          </cell>
          <cell r="L27">
            <v>7246889.590000004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61862510.78</v>
          </cell>
          <cell r="H28">
            <v>1665405.5799999982</v>
          </cell>
          <cell r="I28">
            <v>26.671804022633932</v>
          </cell>
          <cell r="J28">
            <v>-4578662.420000002</v>
          </cell>
          <cell r="K28">
            <v>107.34970255569556</v>
          </cell>
          <cell r="L28">
            <v>4235419.780000001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102733742.01</v>
          </cell>
          <cell r="H29">
            <v>3705851.5600000024</v>
          </cell>
          <cell r="I29">
            <v>53.27364357009815</v>
          </cell>
          <cell r="J29">
            <v>-3250405.4399999976</v>
          </cell>
          <cell r="K29">
            <v>118.92440000177808</v>
          </cell>
          <cell r="L29">
            <v>16347986.010000005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51675423.58</v>
          </cell>
          <cell r="H30">
            <v>967699.3999999985</v>
          </cell>
          <cell r="I30">
            <v>31.977145100392452</v>
          </cell>
          <cell r="J30">
            <v>-2058522.6000000015</v>
          </cell>
          <cell r="K30">
            <v>130.90007746282646</v>
          </cell>
          <cell r="L30">
            <v>12198423.579999998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55216153.93</v>
          </cell>
          <cell r="H31">
            <v>1977700.8200000003</v>
          </cell>
          <cell r="I31">
            <v>50.23046062052386</v>
          </cell>
          <cell r="J31">
            <v>-1959553.1799999997</v>
          </cell>
          <cell r="K31">
            <v>108.03462837109079</v>
          </cell>
          <cell r="L31">
            <v>4106472.9299999997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23780767.03</v>
          </cell>
          <cell r="H32">
            <v>357866.01000000164</v>
          </cell>
          <cell r="I32">
            <v>23.490699648229736</v>
          </cell>
          <cell r="J32">
            <v>-1165570.9899999984</v>
          </cell>
          <cell r="K32">
            <v>129.03013288155796</v>
          </cell>
          <cell r="L32">
            <v>5350369.030000001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44629974.01</v>
          </cell>
          <cell r="H33">
            <v>1377858.8599999994</v>
          </cell>
          <cell r="I33">
            <v>35.56529339081148</v>
          </cell>
          <cell r="J33">
            <v>-2496308.1400000006</v>
          </cell>
          <cell r="K33">
            <v>119.82471379314816</v>
          </cell>
          <cell r="L33">
            <v>7383923.009999998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37042236.1</v>
          </cell>
          <cell r="H34">
            <v>713707.950000003</v>
          </cell>
          <cell r="I34">
            <v>29.508854831861065</v>
          </cell>
          <cell r="J34">
            <v>-1704915.049999997</v>
          </cell>
          <cell r="K34">
            <v>121.72606106086272</v>
          </cell>
          <cell r="L34">
            <v>6611418.1000000015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90762577.15</v>
          </cell>
          <cell r="H35">
            <v>1686386.4100000113</v>
          </cell>
          <cell r="I35">
            <v>22.685516665998694</v>
          </cell>
          <cell r="J35">
            <v>-5747371.589999989</v>
          </cell>
          <cell r="K35">
            <v>128.8555545971009</v>
          </cell>
          <cell r="L35">
            <v>20325119.150000006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10381092.36</v>
          </cell>
          <cell r="H36">
            <v>192728.26999999955</v>
          </cell>
          <cell r="I36">
            <v>36.009100913454354</v>
          </cell>
          <cell r="J36">
            <v>-342492.73000000045</v>
          </cell>
          <cell r="K36">
            <v>138.40827183724045</v>
          </cell>
          <cell r="L36">
            <v>2880751.3599999994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24404166.59</v>
          </cell>
          <cell r="H37">
            <v>683365.5399999991</v>
          </cell>
          <cell r="I37">
            <v>74.90513510788014</v>
          </cell>
          <cell r="J37">
            <v>-228942.4600000009</v>
          </cell>
          <cell r="K37">
            <v>134.4089570588234</v>
          </cell>
          <cell r="L37">
            <v>6247514.59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13902808.4</v>
          </cell>
          <cell r="H38">
            <v>338806.2400000002</v>
          </cell>
          <cell r="I38">
            <v>34.6197557860318</v>
          </cell>
          <cell r="J38">
            <v>-639843.7599999998</v>
          </cell>
          <cell r="K38">
            <v>110.35488359038446</v>
          </cell>
          <cell r="L38">
            <v>1304536.4000000004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9466352.58</v>
          </cell>
          <cell r="H39">
            <v>198867.27999999933</v>
          </cell>
          <cell r="I39">
            <v>39.36936879865052</v>
          </cell>
          <cell r="J39">
            <v>-306264.72000000067</v>
          </cell>
          <cell r="K39">
            <v>119.31755045881852</v>
          </cell>
          <cell r="L39">
            <v>1532605.58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11290090.43</v>
          </cell>
          <cell r="H40">
            <v>313798.9299999997</v>
          </cell>
          <cell r="I40">
            <v>38.51508144285986</v>
          </cell>
          <cell r="J40">
            <v>-500944.0700000003</v>
          </cell>
          <cell r="K40">
            <v>158.54650711782452</v>
          </cell>
          <cell r="L40">
            <v>4169094.4299999997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11055138.64</v>
          </cell>
          <cell r="H41">
            <v>333724.3500000015</v>
          </cell>
          <cell r="I41">
            <v>28.140616080214848</v>
          </cell>
          <cell r="J41">
            <v>-852192.6499999985</v>
          </cell>
          <cell r="K41">
            <v>102.48354364831094</v>
          </cell>
          <cell r="L41">
            <v>267905.6400000006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6441095335.109999</v>
          </cell>
          <cell r="H42">
            <v>223957585.09000015</v>
          </cell>
          <cell r="I42">
            <v>39.78412284869893</v>
          </cell>
          <cell r="J42">
            <v>-336103801.5199999</v>
          </cell>
          <cell r="K42">
            <v>103.58182763663726</v>
          </cell>
          <cell r="L42">
            <v>222731089.1099987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1249351917.66</v>
      </c>
      <c r="F10" s="33">
        <f>'[1]вспомогат'!H10</f>
        <v>37376582.24000001</v>
      </c>
      <c r="G10" s="34">
        <f>'[1]вспомогат'!I10</f>
        <v>54.10822367912471</v>
      </c>
      <c r="H10" s="35">
        <f>'[1]вспомогат'!J10</f>
        <v>-31700869.75999999</v>
      </c>
      <c r="I10" s="36">
        <f>'[1]вспомогат'!K10</f>
        <v>105.97586700410884</v>
      </c>
      <c r="J10" s="37">
        <f>'[1]вспомогат'!L10</f>
        <v>70449632.66000009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2936527104.42</v>
      </c>
      <c r="F12" s="38">
        <f>'[1]вспомогат'!H11</f>
        <v>115371702.51000023</v>
      </c>
      <c r="G12" s="39">
        <f>'[1]вспомогат'!I11</f>
        <v>38.51757837612267</v>
      </c>
      <c r="H12" s="35">
        <f>'[1]вспомогат'!J11</f>
        <v>-184158297.48999977</v>
      </c>
      <c r="I12" s="36">
        <f>'[1]вспомогат'!K11</f>
        <v>94.55526124960556</v>
      </c>
      <c r="J12" s="37">
        <f>'[1]вспомогат'!L11</f>
        <v>-169092895.57999992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244259065.53</v>
      </c>
      <c r="F13" s="38">
        <f>'[1]вспомогат'!H12</f>
        <v>8104706.599999994</v>
      </c>
      <c r="G13" s="39">
        <f>'[1]вспомогат'!I12</f>
        <v>22.44871964542091</v>
      </c>
      <c r="H13" s="35">
        <f>'[1]вспомогат'!J12</f>
        <v>-27998495.400000006</v>
      </c>
      <c r="I13" s="36">
        <f>'[1]вспомогат'!K12</f>
        <v>109.74280625425146</v>
      </c>
      <c r="J13" s="37">
        <f>'[1]вспомогат'!L12</f>
        <v>21684963.53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367689473.58</v>
      </c>
      <c r="F14" s="38">
        <f>'[1]вспомогат'!H13</f>
        <v>14976054.149999976</v>
      </c>
      <c r="G14" s="39">
        <f>'[1]вспомогат'!I13</f>
        <v>94.92004745224622</v>
      </c>
      <c r="H14" s="35">
        <f>'[1]вспомогат'!J13</f>
        <v>-801491.8500000238</v>
      </c>
      <c r="I14" s="36">
        <f>'[1]вспомогат'!K13</f>
        <v>134.8921967270995</v>
      </c>
      <c r="J14" s="37">
        <f>'[1]вспомогат'!L13</f>
        <v>95109233.57999998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294237473.86</v>
      </c>
      <c r="F15" s="38">
        <f>'[1]вспомогат'!H14</f>
        <v>9407425.819999993</v>
      </c>
      <c r="G15" s="39">
        <f>'[1]вспомогат'!I14</f>
        <v>25.295742215061328</v>
      </c>
      <c r="H15" s="35">
        <f>'[1]вспомогат'!J14</f>
        <v>-27782334.180000007</v>
      </c>
      <c r="I15" s="36">
        <f>'[1]вспомогат'!K14</f>
        <v>92.00620842737077</v>
      </c>
      <c r="J15" s="37">
        <f>'[1]вспомогат'!L14</f>
        <v>-25564286.139999986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42454084.35</v>
      </c>
      <c r="F16" s="38">
        <f>'[1]вспомогат'!H15</f>
        <v>1156910.5300000012</v>
      </c>
      <c r="G16" s="39">
        <f>'[1]вспомогат'!I15</f>
        <v>38.52002830125861</v>
      </c>
      <c r="H16" s="35">
        <f>'[1]вспомогат'!J15</f>
        <v>-1846489.4699999988</v>
      </c>
      <c r="I16" s="36">
        <f>'[1]вспомогат'!K15</f>
        <v>102.12374424535746</v>
      </c>
      <c r="J16" s="37">
        <f>'[1]вспомогат'!L15</f>
        <v>882866.3500000015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3885167201.7400002</v>
      </c>
      <c r="F17" s="41">
        <f>SUM(F12:F16)</f>
        <v>149016799.6100002</v>
      </c>
      <c r="G17" s="42">
        <f>F17/D17*100</f>
        <v>38.05293986238774</v>
      </c>
      <c r="H17" s="41">
        <f>SUM(H12:H16)</f>
        <v>-242587108.3899998</v>
      </c>
      <c r="I17" s="43">
        <f>E17/C17*100</f>
        <v>98.05711115607888</v>
      </c>
      <c r="J17" s="41">
        <f>SUM(J12:J16)</f>
        <v>-76980118.25999993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42783679.99</v>
      </c>
      <c r="F18" s="45">
        <f>'[1]вспомогат'!H16</f>
        <v>1222908.789999999</v>
      </c>
      <c r="G18" s="46">
        <f>'[1]вспомогат'!I16</f>
        <v>33.442541264829416</v>
      </c>
      <c r="H18" s="47">
        <f>'[1]вспомогат'!J16</f>
        <v>-2433837.210000001</v>
      </c>
      <c r="I18" s="48">
        <f>'[1]вспомогат'!K16</f>
        <v>139.62077973097345</v>
      </c>
      <c r="J18" s="49">
        <f>'[1]вспомогат'!L16</f>
        <v>12140905.990000002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167072556.73</v>
      </c>
      <c r="F19" s="38">
        <f>'[1]вспомогат'!H17</f>
        <v>7059885.219999999</v>
      </c>
      <c r="G19" s="39">
        <f>'[1]вспомогат'!I17</f>
        <v>54.062848700513975</v>
      </c>
      <c r="H19" s="35">
        <f>'[1]вспомогат'!J17</f>
        <v>-5998777.780000001</v>
      </c>
      <c r="I19" s="36">
        <f>'[1]вспомогат'!K17</f>
        <v>119.21228247320137</v>
      </c>
      <c r="J19" s="37">
        <f>'[1]вспомогат'!L17</f>
        <v>26925456.72999999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18413919.76</v>
      </c>
      <c r="F20" s="38">
        <f>'[1]вспомогат'!H18</f>
        <v>459198.33999999985</v>
      </c>
      <c r="G20" s="39">
        <f>'[1]вспомогат'!I18</f>
        <v>31.860784796689007</v>
      </c>
      <c r="H20" s="35">
        <f>'[1]вспомогат'!J18</f>
        <v>-982066.6600000001</v>
      </c>
      <c r="I20" s="36">
        <f>'[1]вспомогат'!K18</f>
        <v>115.95608208799439</v>
      </c>
      <c r="J20" s="37">
        <f>'[1]вспомогат'!L18</f>
        <v>2533838.7600000016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16115719.2</v>
      </c>
      <c r="F21" s="38">
        <f>'[1]вспомогат'!H19</f>
        <v>297788.6099999994</v>
      </c>
      <c r="G21" s="39">
        <f>'[1]вспомогат'!I19</f>
        <v>32.783501715750155</v>
      </c>
      <c r="H21" s="35">
        <f>'[1]вспомогат'!J19</f>
        <v>-610560.3900000006</v>
      </c>
      <c r="I21" s="36">
        <f>'[1]вспомогат'!K19</f>
        <v>129.14274440485883</v>
      </c>
      <c r="J21" s="37">
        <f>'[1]вспомогат'!L19</f>
        <v>3636722.1999999993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88182078.03</v>
      </c>
      <c r="F22" s="38">
        <f>'[1]вспомогат'!H20</f>
        <v>2942609.7600000054</v>
      </c>
      <c r="G22" s="39">
        <f>'[1]вспомогат'!I20</f>
        <v>24.042139375641824</v>
      </c>
      <c r="H22" s="35">
        <f>'[1]вспомогат'!J20</f>
        <v>-9296774.239999995</v>
      </c>
      <c r="I22" s="36">
        <f>'[1]вспомогат'!K20</f>
        <v>109.40230755516913</v>
      </c>
      <c r="J22" s="37">
        <f>'[1]вспомогат'!L20</f>
        <v>7578588.030000001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68072198.86</v>
      </c>
      <c r="F23" s="38">
        <f>'[1]вспомогат'!H21</f>
        <v>1905806.4799999967</v>
      </c>
      <c r="G23" s="39">
        <f>'[1]вспомогат'!I21</f>
        <v>34.38181727979009</v>
      </c>
      <c r="H23" s="35">
        <f>'[1]вспомогат'!J21</f>
        <v>-3637258.5200000033</v>
      </c>
      <c r="I23" s="36">
        <f>'[1]вспомогат'!K21</f>
        <v>116.98653127578653</v>
      </c>
      <c r="J23" s="37">
        <f>'[1]вспомогат'!L21</f>
        <v>9884133.86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94632027.92</v>
      </c>
      <c r="F24" s="38">
        <f>'[1]вспомогат'!H22</f>
        <v>2338883.5600000024</v>
      </c>
      <c r="G24" s="39">
        <f>'[1]вспомогат'!I22</f>
        <v>33.416789836789675</v>
      </c>
      <c r="H24" s="35">
        <f>'[1]вспомогат'!J22</f>
        <v>-4660243.439999998</v>
      </c>
      <c r="I24" s="36">
        <f>'[1]вспомогат'!K22</f>
        <v>115.20299636779299</v>
      </c>
      <c r="J24" s="37">
        <f>'[1]вспомогат'!L22</f>
        <v>12488306.920000002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47034906.21</v>
      </c>
      <c r="F25" s="38">
        <f>'[1]вспомогат'!H23</f>
        <v>1314119.3299999982</v>
      </c>
      <c r="G25" s="39">
        <f>'[1]вспомогат'!I23</f>
        <v>30.68848597366957</v>
      </c>
      <c r="H25" s="35">
        <f>'[1]вспомогат'!J23</f>
        <v>-2968005.670000002</v>
      </c>
      <c r="I25" s="36">
        <f>'[1]вспомогат'!K23</f>
        <v>111.05282040136579</v>
      </c>
      <c r="J25" s="37">
        <f>'[1]вспомогат'!L23</f>
        <v>4681271.210000001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27792537.07</v>
      </c>
      <c r="F26" s="38">
        <f>'[1]вспомогат'!H24</f>
        <v>1115847.7300000004</v>
      </c>
      <c r="G26" s="39">
        <f>'[1]вспомогат'!I24</f>
        <v>63.090150374069374</v>
      </c>
      <c r="H26" s="35">
        <f>'[1]вспомогат'!J24</f>
        <v>-652808.2699999996</v>
      </c>
      <c r="I26" s="36">
        <f>'[1]вспомогат'!K24</f>
        <v>145.67757670621145</v>
      </c>
      <c r="J26" s="37">
        <f>'[1]вспомогат'!L24</f>
        <v>8714421.07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104265431.91</v>
      </c>
      <c r="F27" s="38">
        <f>'[1]вспомогат'!H25</f>
        <v>2566868.799999997</v>
      </c>
      <c r="G27" s="39">
        <f>'[1]вспомогат'!I25</f>
        <v>47.473129704440105</v>
      </c>
      <c r="H27" s="35">
        <f>'[1]вспомогат'!J25</f>
        <v>-2840124.200000003</v>
      </c>
      <c r="I27" s="36">
        <f>'[1]вспомогат'!K25</f>
        <v>156.99940928774632</v>
      </c>
      <c r="J27" s="37">
        <f>'[1]вспомогат'!L25</f>
        <v>37854078.91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48325807.85</v>
      </c>
      <c r="F28" s="38">
        <f>'[1]вспомогат'!H26</f>
        <v>882804.7800000012</v>
      </c>
      <c r="G28" s="39">
        <f>'[1]вспомогат'!I26</f>
        <v>19.684799194060368</v>
      </c>
      <c r="H28" s="35">
        <f>'[1]вспомогат'!J26</f>
        <v>-3601898.219999999</v>
      </c>
      <c r="I28" s="36">
        <f>'[1]вспомогат'!K26</f>
        <v>105.72172339564143</v>
      </c>
      <c r="J28" s="37">
        <f>'[1]вспомогат'!L26</f>
        <v>2615421.8500000015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35682318.59</v>
      </c>
      <c r="F29" s="38">
        <f>'[1]вспомогат'!H27</f>
        <v>943714.6400000006</v>
      </c>
      <c r="G29" s="39">
        <f>'[1]вспомогат'!I27</f>
        <v>44.6016464118374</v>
      </c>
      <c r="H29" s="35">
        <f>'[1]вспомогат'!J27</f>
        <v>-1172159.3599999994</v>
      </c>
      <c r="I29" s="36">
        <f>'[1]вспомогат'!K27</f>
        <v>125.48542380000669</v>
      </c>
      <c r="J29" s="37">
        <f>'[1]вспомогат'!L27</f>
        <v>7246889.590000004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61862510.78</v>
      </c>
      <c r="F30" s="38">
        <f>'[1]вспомогат'!H28</f>
        <v>1665405.5799999982</v>
      </c>
      <c r="G30" s="39">
        <f>'[1]вспомогат'!I28</f>
        <v>26.671804022633932</v>
      </c>
      <c r="H30" s="35">
        <f>'[1]вспомогат'!J28</f>
        <v>-4578662.420000002</v>
      </c>
      <c r="I30" s="36">
        <f>'[1]вспомогат'!K28</f>
        <v>107.34970255569556</v>
      </c>
      <c r="J30" s="37">
        <f>'[1]вспомогат'!L28</f>
        <v>4235419.780000001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102733742.01</v>
      </c>
      <c r="F31" s="38">
        <f>'[1]вспомогат'!H29</f>
        <v>3705851.5600000024</v>
      </c>
      <c r="G31" s="39">
        <f>'[1]вспомогат'!I29</f>
        <v>53.27364357009815</v>
      </c>
      <c r="H31" s="35">
        <f>'[1]вспомогат'!J29</f>
        <v>-3250405.4399999976</v>
      </c>
      <c r="I31" s="36">
        <f>'[1]вспомогат'!K29</f>
        <v>118.92440000177808</v>
      </c>
      <c r="J31" s="37">
        <f>'[1]вспомогат'!L29</f>
        <v>16347986.010000005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51675423.58</v>
      </c>
      <c r="F32" s="38">
        <f>'[1]вспомогат'!H30</f>
        <v>967699.3999999985</v>
      </c>
      <c r="G32" s="39">
        <f>'[1]вспомогат'!I30</f>
        <v>31.977145100392452</v>
      </c>
      <c r="H32" s="35">
        <f>'[1]вспомогат'!J30</f>
        <v>-2058522.6000000015</v>
      </c>
      <c r="I32" s="36">
        <f>'[1]вспомогат'!K30</f>
        <v>130.90007746282646</v>
      </c>
      <c r="J32" s="37">
        <f>'[1]вспомогат'!L30</f>
        <v>12198423.579999998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55216153.93</v>
      </c>
      <c r="F33" s="38">
        <f>'[1]вспомогат'!H31</f>
        <v>1977700.8200000003</v>
      </c>
      <c r="G33" s="39">
        <f>'[1]вспомогат'!I31</f>
        <v>50.23046062052386</v>
      </c>
      <c r="H33" s="35">
        <f>'[1]вспомогат'!J31</f>
        <v>-1959553.1799999997</v>
      </c>
      <c r="I33" s="36">
        <f>'[1]вспомогат'!K31</f>
        <v>108.03462837109079</v>
      </c>
      <c r="J33" s="37">
        <f>'[1]вспомогат'!L31</f>
        <v>4106472.9299999997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23780767.03</v>
      </c>
      <c r="F34" s="38">
        <f>'[1]вспомогат'!H32</f>
        <v>357866.01000000164</v>
      </c>
      <c r="G34" s="39">
        <f>'[1]вспомогат'!I32</f>
        <v>23.490699648229736</v>
      </c>
      <c r="H34" s="35">
        <f>'[1]вспомогат'!J32</f>
        <v>-1165570.9899999984</v>
      </c>
      <c r="I34" s="36">
        <f>'[1]вспомогат'!K32</f>
        <v>129.03013288155796</v>
      </c>
      <c r="J34" s="37">
        <f>'[1]вспомогат'!L32</f>
        <v>5350369.030000001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44629974.01</v>
      </c>
      <c r="F35" s="38">
        <f>'[1]вспомогат'!H33</f>
        <v>1377858.8599999994</v>
      </c>
      <c r="G35" s="39">
        <f>'[1]вспомогат'!I33</f>
        <v>35.56529339081148</v>
      </c>
      <c r="H35" s="35">
        <f>'[1]вспомогат'!J33</f>
        <v>-2496308.1400000006</v>
      </c>
      <c r="I35" s="36">
        <f>'[1]вспомогат'!K33</f>
        <v>119.82471379314816</v>
      </c>
      <c r="J35" s="37">
        <f>'[1]вспомогат'!L33</f>
        <v>7383923.009999998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37042236.1</v>
      </c>
      <c r="F36" s="38">
        <f>'[1]вспомогат'!H34</f>
        <v>713707.950000003</v>
      </c>
      <c r="G36" s="39">
        <f>'[1]вспомогат'!I34</f>
        <v>29.508854831861065</v>
      </c>
      <c r="H36" s="35">
        <f>'[1]вспомогат'!J34</f>
        <v>-1704915.049999997</v>
      </c>
      <c r="I36" s="36">
        <f>'[1]вспомогат'!K34</f>
        <v>121.72606106086272</v>
      </c>
      <c r="J36" s="37">
        <f>'[1]вспомогат'!L34</f>
        <v>6611418.1000000015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90762577.15</v>
      </c>
      <c r="F37" s="38">
        <f>'[1]вспомогат'!H35</f>
        <v>1686386.4100000113</v>
      </c>
      <c r="G37" s="39">
        <f>'[1]вспомогат'!I35</f>
        <v>22.685516665998694</v>
      </c>
      <c r="H37" s="35">
        <f>'[1]вспомогат'!J35</f>
        <v>-5747371.589999989</v>
      </c>
      <c r="I37" s="36">
        <f>'[1]вспомогат'!K35</f>
        <v>128.8555545971009</v>
      </c>
      <c r="J37" s="37">
        <f>'[1]вспомогат'!L35</f>
        <v>20325119.150000006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1226076566.71</v>
      </c>
      <c r="F38" s="41">
        <f>SUM(F18:F37)</f>
        <v>35502912.63000001</v>
      </c>
      <c r="G38" s="42">
        <f>F38/D38*100</f>
        <v>36.4810663282762</v>
      </c>
      <c r="H38" s="41">
        <f>SUM(H18:H37)</f>
        <v>-61815823.36999999</v>
      </c>
      <c r="I38" s="43">
        <f>E38/C38*100</f>
        <v>121.00824232884275</v>
      </c>
      <c r="J38" s="41">
        <f>SUM(J18:J37)</f>
        <v>212859166.70999995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10381092.36</v>
      </c>
      <c r="F39" s="38">
        <f>'[1]вспомогат'!H36</f>
        <v>192728.26999999955</v>
      </c>
      <c r="G39" s="39">
        <f>'[1]вспомогат'!I36</f>
        <v>36.009100913454354</v>
      </c>
      <c r="H39" s="35">
        <f>'[1]вспомогат'!J36</f>
        <v>-342492.73000000045</v>
      </c>
      <c r="I39" s="36">
        <f>'[1]вспомогат'!K36</f>
        <v>138.40827183724045</v>
      </c>
      <c r="J39" s="37">
        <f>'[1]вспомогат'!L36</f>
        <v>2880751.3599999994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24404166.59</v>
      </c>
      <c r="F40" s="38">
        <f>'[1]вспомогат'!H37</f>
        <v>683365.5399999991</v>
      </c>
      <c r="G40" s="39">
        <f>'[1]вспомогат'!I37</f>
        <v>74.90513510788014</v>
      </c>
      <c r="H40" s="35">
        <f>'[1]вспомогат'!J37</f>
        <v>-228942.4600000009</v>
      </c>
      <c r="I40" s="36">
        <f>'[1]вспомогат'!K37</f>
        <v>134.4089570588234</v>
      </c>
      <c r="J40" s="37">
        <f>'[1]вспомогат'!L37</f>
        <v>6247514.59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13902808.4</v>
      </c>
      <c r="F41" s="38">
        <f>'[1]вспомогат'!H38</f>
        <v>338806.2400000002</v>
      </c>
      <c r="G41" s="39">
        <f>'[1]вспомогат'!I38</f>
        <v>34.6197557860318</v>
      </c>
      <c r="H41" s="35">
        <f>'[1]вспомогат'!J38</f>
        <v>-639843.7599999998</v>
      </c>
      <c r="I41" s="36">
        <f>'[1]вспомогат'!K38</f>
        <v>110.35488359038446</v>
      </c>
      <c r="J41" s="37">
        <f>'[1]вспомогат'!L38</f>
        <v>1304536.4000000004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9466352.58</v>
      </c>
      <c r="F42" s="38">
        <f>'[1]вспомогат'!H39</f>
        <v>198867.27999999933</v>
      </c>
      <c r="G42" s="39">
        <f>'[1]вспомогат'!I39</f>
        <v>39.36936879865052</v>
      </c>
      <c r="H42" s="35">
        <f>'[1]вспомогат'!J39</f>
        <v>-306264.72000000067</v>
      </c>
      <c r="I42" s="36">
        <f>'[1]вспомогат'!K39</f>
        <v>119.31755045881852</v>
      </c>
      <c r="J42" s="37">
        <f>'[1]вспомогат'!L39</f>
        <v>1532605.58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11290090.43</v>
      </c>
      <c r="F43" s="38">
        <f>'[1]вспомогат'!H40</f>
        <v>313798.9299999997</v>
      </c>
      <c r="G43" s="39">
        <f>'[1]вспомогат'!I40</f>
        <v>38.51508144285986</v>
      </c>
      <c r="H43" s="35">
        <f>'[1]вспомогат'!J40</f>
        <v>-500944.0700000003</v>
      </c>
      <c r="I43" s="36">
        <f>'[1]вспомогат'!K40</f>
        <v>158.54650711782452</v>
      </c>
      <c r="J43" s="37">
        <f>'[1]вспомогат'!L40</f>
        <v>4169094.4299999997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11055138.64</v>
      </c>
      <c r="F44" s="38">
        <f>'[1]вспомогат'!H41</f>
        <v>333724.3500000015</v>
      </c>
      <c r="G44" s="39">
        <f>'[1]вспомогат'!I41</f>
        <v>28.140616080214848</v>
      </c>
      <c r="H44" s="35">
        <f>'[1]вспомогат'!J41</f>
        <v>-852192.6499999985</v>
      </c>
      <c r="I44" s="36">
        <f>'[1]вспомогат'!K41</f>
        <v>102.48354364831094</v>
      </c>
      <c r="J44" s="37">
        <f>'[1]вспомогат'!L41</f>
        <v>267905.6400000006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80499649</v>
      </c>
      <c r="F45" s="41">
        <f>SUM(F39:F44)</f>
        <v>2061290.6099999994</v>
      </c>
      <c r="G45" s="42">
        <f>F45/D45*100</f>
        <v>41.79445925371417</v>
      </c>
      <c r="H45" s="41">
        <f>SUM(H39:H44)</f>
        <v>-2870680.3900000006</v>
      </c>
      <c r="I45" s="43">
        <f>E45/C45*100</f>
        <v>125.58988147399354</v>
      </c>
      <c r="J45" s="41">
        <f>SUM(J39:J44)</f>
        <v>16402408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6441095335.109999</v>
      </c>
      <c r="F46" s="53">
        <f>'[1]вспомогат'!H42</f>
        <v>223957585.09000015</v>
      </c>
      <c r="G46" s="54">
        <f>'[1]вспомогат'!I42</f>
        <v>39.78412284869893</v>
      </c>
      <c r="H46" s="53">
        <f>'[1]вспомогат'!J42</f>
        <v>-336103801.5199999</v>
      </c>
      <c r="I46" s="54">
        <f>'[1]вспомогат'!K42</f>
        <v>103.58182763663726</v>
      </c>
      <c r="J46" s="53">
        <f>'[1]вспомогат'!L42</f>
        <v>222731089.1099987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11.11.2016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2016-11-14T05:20:51Z</dcterms:created>
  <dcterms:modified xsi:type="dcterms:W3CDTF">2016-11-14T05:21:25Z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