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<sst xmlns="http://schemas.openxmlformats.org/spreadsheetml/2006/main" count="54" uniqueCount="49">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</sst>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10.11.2016</v>
          </cell>
        </row>
        <row r="6">
          <cell r="G6" t="str">
            <v>Фактично надійшло на 10.11.2016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1245625013.27</v>
          </cell>
          <cell r="H10">
            <v>33649677.849999905</v>
          </cell>
          <cell r="I10">
            <v>48.71296910314513</v>
          </cell>
          <cell r="J10">
            <v>-35427774.150000095</v>
          </cell>
          <cell r="K10">
            <v>105.65973356053</v>
          </cell>
          <cell r="L10">
            <v>66722728.26999998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2925164229.09</v>
          </cell>
          <cell r="H11">
            <v>104008827.1800003</v>
          </cell>
          <cell r="I11">
            <v>34.72401000901422</v>
          </cell>
          <cell r="J11">
            <v>-195521172.8199997</v>
          </cell>
          <cell r="K11">
            <v>94.18938019107296</v>
          </cell>
          <cell r="L11">
            <v>-180455770.90999985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243275807.5</v>
          </cell>
          <cell r="H12">
            <v>7121448.569999993</v>
          </cell>
          <cell r="I12">
            <v>19.725254757181908</v>
          </cell>
          <cell r="J12">
            <v>-28981753.430000007</v>
          </cell>
          <cell r="K12">
            <v>109.30103966004094</v>
          </cell>
          <cell r="L12">
            <v>20701705.5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367487282.3</v>
          </cell>
          <cell r="H13">
            <v>14773862.870000005</v>
          </cell>
          <cell r="I13">
            <v>93.63853459847307</v>
          </cell>
          <cell r="J13">
            <v>-1003683.1299999952</v>
          </cell>
          <cell r="K13">
            <v>134.81801993424028</v>
          </cell>
          <cell r="L13">
            <v>94907042.30000001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293311604.9</v>
          </cell>
          <cell r="H14">
            <v>8481556.859999955</v>
          </cell>
          <cell r="I14">
            <v>22.806161857457415</v>
          </cell>
          <cell r="J14">
            <v>-28708203.140000045</v>
          </cell>
          <cell r="K14">
            <v>91.71669502381725</v>
          </cell>
          <cell r="L14">
            <v>-26490155.100000024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42140310.98</v>
          </cell>
          <cell r="H15">
            <v>843137.1599999964</v>
          </cell>
          <cell r="I15">
            <v>28.07275620962897</v>
          </cell>
          <cell r="J15">
            <v>-2160262.8400000036</v>
          </cell>
          <cell r="K15">
            <v>101.36895911974482</v>
          </cell>
          <cell r="L15">
            <v>569092.9799999967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42732905.63</v>
          </cell>
          <cell r="H16">
            <v>1172134.4299999997</v>
          </cell>
          <cell r="I16">
            <v>32.05402918332309</v>
          </cell>
          <cell r="J16">
            <v>-2484611.5700000003</v>
          </cell>
          <cell r="K16">
            <v>139.45508206926698</v>
          </cell>
          <cell r="L16">
            <v>12090131.630000003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166553271.29</v>
          </cell>
          <cell r="H17">
            <v>6540599.780000001</v>
          </cell>
          <cell r="I17">
            <v>50.08628969137193</v>
          </cell>
          <cell r="J17">
            <v>-6518063.219999999</v>
          </cell>
          <cell r="K17">
            <v>118.8417536217303</v>
          </cell>
          <cell r="L17">
            <v>26406171.28999999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18350537.27</v>
          </cell>
          <cell r="H18">
            <v>395815.84999999776</v>
          </cell>
          <cell r="I18">
            <v>27.463086247150788</v>
          </cell>
          <cell r="J18">
            <v>-1045449.1500000022</v>
          </cell>
          <cell r="K18">
            <v>115.55695005585929</v>
          </cell>
          <cell r="L18">
            <v>2470456.2699999996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16070932.76</v>
          </cell>
          <cell r="H19">
            <v>253002.16999999993</v>
          </cell>
          <cell r="I19">
            <v>27.85296950841581</v>
          </cell>
          <cell r="J19">
            <v>-655346.8300000001</v>
          </cell>
          <cell r="K19">
            <v>128.78384985588184</v>
          </cell>
          <cell r="L19">
            <v>3591935.76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87865154.94</v>
          </cell>
          <cell r="H20">
            <v>2625686.670000002</v>
          </cell>
          <cell r="I20">
            <v>21.452768129507184</v>
          </cell>
          <cell r="J20">
            <v>-9613697.329999998</v>
          </cell>
          <cell r="K20">
            <v>109.00911975399576</v>
          </cell>
          <cell r="L20">
            <v>7261664.939999998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67929544.56</v>
          </cell>
          <cell r="H21">
            <v>1763152.1799999997</v>
          </cell>
          <cell r="I21">
            <v>31.808253736876612</v>
          </cell>
          <cell r="J21">
            <v>-3779912.8200000003</v>
          </cell>
          <cell r="K21">
            <v>116.74137051988238</v>
          </cell>
          <cell r="L21">
            <v>9741479.560000002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94084380.24</v>
          </cell>
          <cell r="H22">
            <v>1791235.8799999952</v>
          </cell>
          <cell r="I22">
            <v>25.592275722386454</v>
          </cell>
          <cell r="J22">
            <v>-5207891.120000005</v>
          </cell>
          <cell r="K22">
            <v>114.53630185562204</v>
          </cell>
          <cell r="L22">
            <v>11940659.239999995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46898552.19</v>
          </cell>
          <cell r="H23">
            <v>1177765.309999995</v>
          </cell>
          <cell r="I23">
            <v>27.504225355401697</v>
          </cell>
          <cell r="J23">
            <v>-3104359.690000005</v>
          </cell>
          <cell r="K23">
            <v>110.73087868373044</v>
          </cell>
          <cell r="L23">
            <v>4544917.189999998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27741878.55</v>
          </cell>
          <cell r="H24">
            <v>1065189.210000001</v>
          </cell>
          <cell r="I24">
            <v>60.22591221809107</v>
          </cell>
          <cell r="J24">
            <v>-703466.7899999991</v>
          </cell>
          <cell r="K24">
            <v>145.4120446169842</v>
          </cell>
          <cell r="L24">
            <v>8663762.55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103209311.47</v>
          </cell>
          <cell r="H25">
            <v>1510748.3599999994</v>
          </cell>
          <cell r="I25">
            <v>27.940638354811988</v>
          </cell>
          <cell r="J25">
            <v>-3896244.6400000006</v>
          </cell>
          <cell r="K25">
            <v>155.40913835921998</v>
          </cell>
          <cell r="L25">
            <v>36797958.47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48125583.48</v>
          </cell>
          <cell r="H26">
            <v>682580.4099999964</v>
          </cell>
          <cell r="I26">
            <v>15.220192061770788</v>
          </cell>
          <cell r="J26">
            <v>-3802122.5900000036</v>
          </cell>
          <cell r="K26">
            <v>105.28369521972533</v>
          </cell>
          <cell r="L26">
            <v>2415197.4799999967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35529985.96</v>
          </cell>
          <cell r="H27">
            <v>791382.0099999979</v>
          </cell>
          <cell r="I27">
            <v>37.40213311378645</v>
          </cell>
          <cell r="J27">
            <v>-1324491.990000002</v>
          </cell>
          <cell r="K27">
            <v>124.94970960346686</v>
          </cell>
          <cell r="L27">
            <v>7094556.960000001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61704316.64</v>
          </cell>
          <cell r="H28">
            <v>1507211.4399999976</v>
          </cell>
          <cell r="I28">
            <v>24.138293176819943</v>
          </cell>
          <cell r="J28">
            <v>-4736856.560000002</v>
          </cell>
          <cell r="K28">
            <v>107.07518906342158</v>
          </cell>
          <cell r="L28">
            <v>4077225.6400000006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102610691.35</v>
          </cell>
          <cell r="H29">
            <v>3582800.899999991</v>
          </cell>
          <cell r="I29">
            <v>51.50472301411507</v>
          </cell>
          <cell r="J29">
            <v>-3373456.100000009</v>
          </cell>
          <cell r="K29">
            <v>118.78195677305874</v>
          </cell>
          <cell r="L29">
            <v>16224935.349999994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51497454.9</v>
          </cell>
          <cell r="H30">
            <v>789730.7199999988</v>
          </cell>
          <cell r="I30">
            <v>26.096258635354534</v>
          </cell>
          <cell r="J30">
            <v>-2236491.280000001</v>
          </cell>
          <cell r="K30">
            <v>130.44926134204727</v>
          </cell>
          <cell r="L30">
            <v>12020454.899999999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55001915.64</v>
          </cell>
          <cell r="H31">
            <v>1763462.5300000012</v>
          </cell>
          <cell r="I31">
            <v>44.78914822360968</v>
          </cell>
          <cell r="J31">
            <v>-2173791.469999999</v>
          </cell>
          <cell r="K31">
            <v>107.61545477069208</v>
          </cell>
          <cell r="L31">
            <v>3892234.6400000006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23712249.51</v>
          </cell>
          <cell r="H32">
            <v>289348.4900000021</v>
          </cell>
          <cell r="I32">
            <v>18.993137884927442</v>
          </cell>
          <cell r="J32">
            <v>-1234088.509999998</v>
          </cell>
          <cell r="K32">
            <v>128.65836923326344</v>
          </cell>
          <cell r="L32">
            <v>5281851.510000002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44466766.92</v>
          </cell>
          <cell r="H33">
            <v>1214651.7700000033</v>
          </cell>
          <cell r="I33">
            <v>31.35259192492227</v>
          </cell>
          <cell r="J33">
            <v>-2659515.2299999967</v>
          </cell>
          <cell r="K33">
            <v>119.38652750059329</v>
          </cell>
          <cell r="L33">
            <v>7220715.920000002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36937646.36</v>
          </cell>
          <cell r="H34">
            <v>609118.2100000009</v>
          </cell>
          <cell r="I34">
            <v>25.184504157944453</v>
          </cell>
          <cell r="J34">
            <v>-1809504.789999999</v>
          </cell>
          <cell r="K34">
            <v>121.3823642860997</v>
          </cell>
          <cell r="L34">
            <v>6506828.359999999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90633966.83</v>
          </cell>
          <cell r="H35">
            <v>1557776.0900000036</v>
          </cell>
          <cell r="I35">
            <v>20.955431828692884</v>
          </cell>
          <cell r="J35">
            <v>-5875981.909999996</v>
          </cell>
          <cell r="K35">
            <v>128.67296663374762</v>
          </cell>
          <cell r="L35">
            <v>20196508.83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10379712.86</v>
          </cell>
          <cell r="H36">
            <v>191348.76999999955</v>
          </cell>
          <cell r="I36">
            <v>35.75135691611494</v>
          </cell>
          <cell r="J36">
            <v>-343872.23000000045</v>
          </cell>
          <cell r="K36">
            <v>138.38987934015265</v>
          </cell>
          <cell r="L36">
            <v>2879371.8599999994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24326663.01</v>
          </cell>
          <cell r="H37">
            <v>605861.9600000009</v>
          </cell>
          <cell r="I37">
            <v>66.40980458353987</v>
          </cell>
          <cell r="J37">
            <v>-306446.0399999991</v>
          </cell>
          <cell r="K37">
            <v>133.9820965340967</v>
          </cell>
          <cell r="L37">
            <v>6170011.010000002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13880107.24</v>
          </cell>
          <cell r="H38">
            <v>316105.0800000001</v>
          </cell>
          <cell r="I38">
            <v>32.300115465181634</v>
          </cell>
          <cell r="J38">
            <v>-662544.9199999999</v>
          </cell>
          <cell r="K38">
            <v>110.17469094174186</v>
          </cell>
          <cell r="L38">
            <v>1281835.2400000002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9408508.23</v>
          </cell>
          <cell r="H39">
            <v>141022.9299999997</v>
          </cell>
          <cell r="I39">
            <v>27.91803528582622</v>
          </cell>
          <cell r="J39">
            <v>-364109.0700000003</v>
          </cell>
          <cell r="K39">
            <v>118.58845801359685</v>
          </cell>
          <cell r="L39">
            <v>1474761.2300000004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11248102.94</v>
          </cell>
          <cell r="H40">
            <v>271811.4399999995</v>
          </cell>
          <cell r="I40">
            <v>33.36161709888879</v>
          </cell>
          <cell r="J40">
            <v>-542931.5600000005</v>
          </cell>
          <cell r="K40">
            <v>157.95687766149567</v>
          </cell>
          <cell r="L40">
            <v>4127106.9399999995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10943088.32</v>
          </cell>
          <cell r="H41">
            <v>221674.0300000012</v>
          </cell>
          <cell r="I41">
            <v>18.692204429146493</v>
          </cell>
          <cell r="J41">
            <v>-964242.9699999988</v>
          </cell>
          <cell r="K41">
            <v>101.44481277080044</v>
          </cell>
          <cell r="L41">
            <v>155855.3200000003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6418847477.129999</v>
          </cell>
          <cell r="H42">
            <v>201709727.11000022</v>
          </cell>
          <cell r="I42">
            <v>35.83198381022416</v>
          </cell>
          <cell r="J42">
            <v>-358038193.0999999</v>
          </cell>
          <cell r="K42">
            <v>103.22405094328401</v>
          </cell>
          <cell r="L42">
            <v>200483231.12999916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1245625013.27</v>
      </c>
      <c r="F10" s="33">
        <f>'[1]вспомогат'!H10</f>
        <v>33649677.849999905</v>
      </c>
      <c r="G10" s="34">
        <f>'[1]вспомогат'!I10</f>
        <v>48.71296910314513</v>
      </c>
      <c r="H10" s="35">
        <f>'[1]вспомогат'!J10</f>
        <v>-35427774.150000095</v>
      </c>
      <c r="I10" s="36">
        <f>'[1]вспомогат'!K10</f>
        <v>105.65973356053</v>
      </c>
      <c r="J10" s="37">
        <f>'[1]вспомогат'!L10</f>
        <v>66722728.26999998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2925164229.09</v>
      </c>
      <c r="F12" s="38">
        <f>'[1]вспомогат'!H11</f>
        <v>104008827.1800003</v>
      </c>
      <c r="G12" s="39">
        <f>'[1]вспомогат'!I11</f>
        <v>34.72401000901422</v>
      </c>
      <c r="H12" s="35">
        <f>'[1]вспомогат'!J11</f>
        <v>-195521172.8199997</v>
      </c>
      <c r="I12" s="36">
        <f>'[1]вспомогат'!K11</f>
        <v>94.18938019107296</v>
      </c>
      <c r="J12" s="37">
        <f>'[1]вспомогат'!L11</f>
        <v>-180455770.90999985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243275807.5</v>
      </c>
      <c r="F13" s="38">
        <f>'[1]вспомогат'!H12</f>
        <v>7121448.569999993</v>
      </c>
      <c r="G13" s="39">
        <f>'[1]вспомогат'!I12</f>
        <v>19.725254757181908</v>
      </c>
      <c r="H13" s="35">
        <f>'[1]вспомогат'!J12</f>
        <v>-28981753.430000007</v>
      </c>
      <c r="I13" s="36">
        <f>'[1]вспомогат'!K12</f>
        <v>109.30103966004094</v>
      </c>
      <c r="J13" s="37">
        <f>'[1]вспомогат'!L12</f>
        <v>20701705.5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367487282.3</v>
      </c>
      <c r="F14" s="38">
        <f>'[1]вспомогат'!H13</f>
        <v>14773862.870000005</v>
      </c>
      <c r="G14" s="39">
        <f>'[1]вспомогат'!I13</f>
        <v>93.63853459847307</v>
      </c>
      <c r="H14" s="35">
        <f>'[1]вспомогат'!J13</f>
        <v>-1003683.1299999952</v>
      </c>
      <c r="I14" s="36">
        <f>'[1]вспомогат'!K13</f>
        <v>134.81801993424028</v>
      </c>
      <c r="J14" s="37">
        <f>'[1]вспомогат'!L13</f>
        <v>94907042.30000001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293311604.9</v>
      </c>
      <c r="F15" s="38">
        <f>'[1]вспомогат'!H14</f>
        <v>8481556.859999955</v>
      </c>
      <c r="G15" s="39">
        <f>'[1]вспомогат'!I14</f>
        <v>22.806161857457415</v>
      </c>
      <c r="H15" s="35">
        <f>'[1]вспомогат'!J14</f>
        <v>-28708203.140000045</v>
      </c>
      <c r="I15" s="36">
        <f>'[1]вспомогат'!K14</f>
        <v>91.71669502381725</v>
      </c>
      <c r="J15" s="37">
        <f>'[1]вспомогат'!L14</f>
        <v>-26490155.100000024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42140310.98</v>
      </c>
      <c r="F16" s="38">
        <f>'[1]вспомогат'!H15</f>
        <v>843137.1599999964</v>
      </c>
      <c r="G16" s="39">
        <f>'[1]вспомогат'!I15</f>
        <v>28.07275620962897</v>
      </c>
      <c r="H16" s="35">
        <f>'[1]вспомогат'!J15</f>
        <v>-2160262.8400000036</v>
      </c>
      <c r="I16" s="36">
        <f>'[1]вспомогат'!K15</f>
        <v>101.36895911974482</v>
      </c>
      <c r="J16" s="37">
        <f>'[1]вспомогат'!L15</f>
        <v>569092.9799999967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3871379234.7700005</v>
      </c>
      <c r="F17" s="41">
        <f>SUM(F12:F16)</f>
        <v>135228832.64000025</v>
      </c>
      <c r="G17" s="42">
        <f>F17/D17*100</f>
        <v>34.53204369962525</v>
      </c>
      <c r="H17" s="41">
        <f>SUM(H12:H16)</f>
        <v>-256375075.35999975</v>
      </c>
      <c r="I17" s="43">
        <f>E17/C17*100</f>
        <v>97.70911887168296</v>
      </c>
      <c r="J17" s="41">
        <f>SUM(J12:J16)</f>
        <v>-90768085.22999987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42732905.63</v>
      </c>
      <c r="F18" s="45">
        <f>'[1]вспомогат'!H16</f>
        <v>1172134.4299999997</v>
      </c>
      <c r="G18" s="46">
        <f>'[1]вспомогат'!I16</f>
        <v>32.05402918332309</v>
      </c>
      <c r="H18" s="47">
        <f>'[1]вспомогат'!J16</f>
        <v>-2484611.5700000003</v>
      </c>
      <c r="I18" s="48">
        <f>'[1]вспомогат'!K16</f>
        <v>139.45508206926698</v>
      </c>
      <c r="J18" s="49">
        <f>'[1]вспомогат'!L16</f>
        <v>12090131.630000003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166553271.29</v>
      </c>
      <c r="F19" s="38">
        <f>'[1]вспомогат'!H17</f>
        <v>6540599.780000001</v>
      </c>
      <c r="G19" s="39">
        <f>'[1]вспомогат'!I17</f>
        <v>50.08628969137193</v>
      </c>
      <c r="H19" s="35">
        <f>'[1]вспомогат'!J17</f>
        <v>-6518063.219999999</v>
      </c>
      <c r="I19" s="36">
        <f>'[1]вспомогат'!K17</f>
        <v>118.8417536217303</v>
      </c>
      <c r="J19" s="37">
        <f>'[1]вспомогат'!L17</f>
        <v>26406171.28999999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18350537.27</v>
      </c>
      <c r="F20" s="38">
        <f>'[1]вспомогат'!H18</f>
        <v>395815.84999999776</v>
      </c>
      <c r="G20" s="39">
        <f>'[1]вспомогат'!I18</f>
        <v>27.463086247150788</v>
      </c>
      <c r="H20" s="35">
        <f>'[1]вспомогат'!J18</f>
        <v>-1045449.1500000022</v>
      </c>
      <c r="I20" s="36">
        <f>'[1]вспомогат'!K18</f>
        <v>115.55695005585929</v>
      </c>
      <c r="J20" s="37">
        <f>'[1]вспомогат'!L18</f>
        <v>2470456.2699999996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16070932.76</v>
      </c>
      <c r="F21" s="38">
        <f>'[1]вспомогат'!H19</f>
        <v>253002.16999999993</v>
      </c>
      <c r="G21" s="39">
        <f>'[1]вспомогат'!I19</f>
        <v>27.85296950841581</v>
      </c>
      <c r="H21" s="35">
        <f>'[1]вспомогат'!J19</f>
        <v>-655346.8300000001</v>
      </c>
      <c r="I21" s="36">
        <f>'[1]вспомогат'!K19</f>
        <v>128.78384985588184</v>
      </c>
      <c r="J21" s="37">
        <f>'[1]вспомогат'!L19</f>
        <v>3591935.76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87865154.94</v>
      </c>
      <c r="F22" s="38">
        <f>'[1]вспомогат'!H20</f>
        <v>2625686.670000002</v>
      </c>
      <c r="G22" s="39">
        <f>'[1]вспомогат'!I20</f>
        <v>21.452768129507184</v>
      </c>
      <c r="H22" s="35">
        <f>'[1]вспомогат'!J20</f>
        <v>-9613697.329999998</v>
      </c>
      <c r="I22" s="36">
        <f>'[1]вспомогат'!K20</f>
        <v>109.00911975399576</v>
      </c>
      <c r="J22" s="37">
        <f>'[1]вспомогат'!L20</f>
        <v>7261664.939999998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67929544.56</v>
      </c>
      <c r="F23" s="38">
        <f>'[1]вспомогат'!H21</f>
        <v>1763152.1799999997</v>
      </c>
      <c r="G23" s="39">
        <f>'[1]вспомогат'!I21</f>
        <v>31.808253736876612</v>
      </c>
      <c r="H23" s="35">
        <f>'[1]вспомогат'!J21</f>
        <v>-3779912.8200000003</v>
      </c>
      <c r="I23" s="36">
        <f>'[1]вспомогат'!K21</f>
        <v>116.74137051988238</v>
      </c>
      <c r="J23" s="37">
        <f>'[1]вспомогат'!L21</f>
        <v>9741479.560000002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94084380.24</v>
      </c>
      <c r="F24" s="38">
        <f>'[1]вспомогат'!H22</f>
        <v>1791235.8799999952</v>
      </c>
      <c r="G24" s="39">
        <f>'[1]вспомогат'!I22</f>
        <v>25.592275722386454</v>
      </c>
      <c r="H24" s="35">
        <f>'[1]вспомогат'!J22</f>
        <v>-5207891.120000005</v>
      </c>
      <c r="I24" s="36">
        <f>'[1]вспомогат'!K22</f>
        <v>114.53630185562204</v>
      </c>
      <c r="J24" s="37">
        <f>'[1]вспомогат'!L22</f>
        <v>11940659.239999995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46898552.19</v>
      </c>
      <c r="F25" s="38">
        <f>'[1]вспомогат'!H23</f>
        <v>1177765.309999995</v>
      </c>
      <c r="G25" s="39">
        <f>'[1]вспомогат'!I23</f>
        <v>27.504225355401697</v>
      </c>
      <c r="H25" s="35">
        <f>'[1]вспомогат'!J23</f>
        <v>-3104359.690000005</v>
      </c>
      <c r="I25" s="36">
        <f>'[1]вспомогат'!K23</f>
        <v>110.73087868373044</v>
      </c>
      <c r="J25" s="37">
        <f>'[1]вспомогат'!L23</f>
        <v>4544917.189999998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27741878.55</v>
      </c>
      <c r="F26" s="38">
        <f>'[1]вспомогат'!H24</f>
        <v>1065189.210000001</v>
      </c>
      <c r="G26" s="39">
        <f>'[1]вспомогат'!I24</f>
        <v>60.22591221809107</v>
      </c>
      <c r="H26" s="35">
        <f>'[1]вспомогат'!J24</f>
        <v>-703466.7899999991</v>
      </c>
      <c r="I26" s="36">
        <f>'[1]вспомогат'!K24</f>
        <v>145.4120446169842</v>
      </c>
      <c r="J26" s="37">
        <f>'[1]вспомогат'!L24</f>
        <v>8663762.55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103209311.47</v>
      </c>
      <c r="F27" s="38">
        <f>'[1]вспомогат'!H25</f>
        <v>1510748.3599999994</v>
      </c>
      <c r="G27" s="39">
        <f>'[1]вспомогат'!I25</f>
        <v>27.940638354811988</v>
      </c>
      <c r="H27" s="35">
        <f>'[1]вспомогат'!J25</f>
        <v>-3896244.6400000006</v>
      </c>
      <c r="I27" s="36">
        <f>'[1]вспомогат'!K25</f>
        <v>155.40913835921998</v>
      </c>
      <c r="J27" s="37">
        <f>'[1]вспомогат'!L25</f>
        <v>36797958.47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48125583.48</v>
      </c>
      <c r="F28" s="38">
        <f>'[1]вспомогат'!H26</f>
        <v>682580.4099999964</v>
      </c>
      <c r="G28" s="39">
        <f>'[1]вспомогат'!I26</f>
        <v>15.220192061770788</v>
      </c>
      <c r="H28" s="35">
        <f>'[1]вспомогат'!J26</f>
        <v>-3802122.5900000036</v>
      </c>
      <c r="I28" s="36">
        <f>'[1]вспомогат'!K26</f>
        <v>105.28369521972533</v>
      </c>
      <c r="J28" s="37">
        <f>'[1]вспомогат'!L26</f>
        <v>2415197.4799999967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35529985.96</v>
      </c>
      <c r="F29" s="38">
        <f>'[1]вспомогат'!H27</f>
        <v>791382.0099999979</v>
      </c>
      <c r="G29" s="39">
        <f>'[1]вспомогат'!I27</f>
        <v>37.40213311378645</v>
      </c>
      <c r="H29" s="35">
        <f>'[1]вспомогат'!J27</f>
        <v>-1324491.990000002</v>
      </c>
      <c r="I29" s="36">
        <f>'[1]вспомогат'!K27</f>
        <v>124.94970960346686</v>
      </c>
      <c r="J29" s="37">
        <f>'[1]вспомогат'!L27</f>
        <v>7094556.960000001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61704316.64</v>
      </c>
      <c r="F30" s="38">
        <f>'[1]вспомогат'!H28</f>
        <v>1507211.4399999976</v>
      </c>
      <c r="G30" s="39">
        <f>'[1]вспомогат'!I28</f>
        <v>24.138293176819943</v>
      </c>
      <c r="H30" s="35">
        <f>'[1]вспомогат'!J28</f>
        <v>-4736856.560000002</v>
      </c>
      <c r="I30" s="36">
        <f>'[1]вспомогат'!K28</f>
        <v>107.07518906342158</v>
      </c>
      <c r="J30" s="37">
        <f>'[1]вспомогат'!L28</f>
        <v>4077225.6400000006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102610691.35</v>
      </c>
      <c r="F31" s="38">
        <f>'[1]вспомогат'!H29</f>
        <v>3582800.899999991</v>
      </c>
      <c r="G31" s="39">
        <f>'[1]вспомогат'!I29</f>
        <v>51.50472301411507</v>
      </c>
      <c r="H31" s="35">
        <f>'[1]вспомогат'!J29</f>
        <v>-3373456.100000009</v>
      </c>
      <c r="I31" s="36">
        <f>'[1]вспомогат'!K29</f>
        <v>118.78195677305874</v>
      </c>
      <c r="J31" s="37">
        <f>'[1]вспомогат'!L29</f>
        <v>16224935.349999994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51497454.9</v>
      </c>
      <c r="F32" s="38">
        <f>'[1]вспомогат'!H30</f>
        <v>789730.7199999988</v>
      </c>
      <c r="G32" s="39">
        <f>'[1]вспомогат'!I30</f>
        <v>26.096258635354534</v>
      </c>
      <c r="H32" s="35">
        <f>'[1]вспомогат'!J30</f>
        <v>-2236491.280000001</v>
      </c>
      <c r="I32" s="36">
        <f>'[1]вспомогат'!K30</f>
        <v>130.44926134204727</v>
      </c>
      <c r="J32" s="37">
        <f>'[1]вспомогат'!L30</f>
        <v>12020454.899999999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55001915.64</v>
      </c>
      <c r="F33" s="38">
        <f>'[1]вспомогат'!H31</f>
        <v>1763462.5300000012</v>
      </c>
      <c r="G33" s="39">
        <f>'[1]вспомогат'!I31</f>
        <v>44.78914822360968</v>
      </c>
      <c r="H33" s="35">
        <f>'[1]вспомогат'!J31</f>
        <v>-2173791.469999999</v>
      </c>
      <c r="I33" s="36">
        <f>'[1]вспомогат'!K31</f>
        <v>107.61545477069208</v>
      </c>
      <c r="J33" s="37">
        <f>'[1]вспомогат'!L31</f>
        <v>3892234.6400000006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23712249.51</v>
      </c>
      <c r="F34" s="38">
        <f>'[1]вспомогат'!H32</f>
        <v>289348.4900000021</v>
      </c>
      <c r="G34" s="39">
        <f>'[1]вспомогат'!I32</f>
        <v>18.993137884927442</v>
      </c>
      <c r="H34" s="35">
        <f>'[1]вспомогат'!J32</f>
        <v>-1234088.509999998</v>
      </c>
      <c r="I34" s="36">
        <f>'[1]вспомогат'!K32</f>
        <v>128.65836923326344</v>
      </c>
      <c r="J34" s="37">
        <f>'[1]вспомогат'!L32</f>
        <v>5281851.510000002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44466766.92</v>
      </c>
      <c r="F35" s="38">
        <f>'[1]вспомогат'!H33</f>
        <v>1214651.7700000033</v>
      </c>
      <c r="G35" s="39">
        <f>'[1]вспомогат'!I33</f>
        <v>31.35259192492227</v>
      </c>
      <c r="H35" s="35">
        <f>'[1]вспомогат'!J33</f>
        <v>-2659515.2299999967</v>
      </c>
      <c r="I35" s="36">
        <f>'[1]вспомогат'!K33</f>
        <v>119.38652750059329</v>
      </c>
      <c r="J35" s="37">
        <f>'[1]вспомогат'!L33</f>
        <v>7220715.920000002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36937646.36</v>
      </c>
      <c r="F36" s="38">
        <f>'[1]вспомогат'!H34</f>
        <v>609118.2100000009</v>
      </c>
      <c r="G36" s="39">
        <f>'[1]вспомогат'!I34</f>
        <v>25.184504157944453</v>
      </c>
      <c r="H36" s="35">
        <f>'[1]вспомогат'!J34</f>
        <v>-1809504.789999999</v>
      </c>
      <c r="I36" s="36">
        <f>'[1]вспомогат'!K34</f>
        <v>121.3823642860997</v>
      </c>
      <c r="J36" s="37">
        <f>'[1]вспомогат'!L34</f>
        <v>6506828.359999999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90633966.83</v>
      </c>
      <c r="F37" s="38">
        <f>'[1]вспомогат'!H35</f>
        <v>1557776.0900000036</v>
      </c>
      <c r="G37" s="39">
        <f>'[1]вспомогат'!I35</f>
        <v>20.955431828692884</v>
      </c>
      <c r="H37" s="35">
        <f>'[1]вспомогат'!J35</f>
        <v>-5875981.909999996</v>
      </c>
      <c r="I37" s="36">
        <f>'[1]вспомогат'!K35</f>
        <v>128.67296663374762</v>
      </c>
      <c r="J37" s="37">
        <f>'[1]вспомогат'!L35</f>
        <v>20196508.83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1221657046.4899998</v>
      </c>
      <c r="F38" s="41">
        <f>SUM(F18:F37)</f>
        <v>31083392.40999998</v>
      </c>
      <c r="G38" s="42">
        <f>F38/D38*100</f>
        <v>31.9397822943364</v>
      </c>
      <c r="H38" s="41">
        <f>SUM(H18:H37)</f>
        <v>-66235343.59000002</v>
      </c>
      <c r="I38" s="43">
        <f>E38/C38*100</f>
        <v>120.57205556181721</v>
      </c>
      <c r="J38" s="41">
        <f>SUM(J18:J37)</f>
        <v>208439646.49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10379712.86</v>
      </c>
      <c r="F39" s="38">
        <f>'[1]вспомогат'!H36</f>
        <v>191348.76999999955</v>
      </c>
      <c r="G39" s="39">
        <f>'[1]вспомогат'!I36</f>
        <v>35.75135691611494</v>
      </c>
      <c r="H39" s="35">
        <f>'[1]вспомогат'!J36</f>
        <v>-343872.23000000045</v>
      </c>
      <c r="I39" s="36">
        <f>'[1]вспомогат'!K36</f>
        <v>138.38987934015265</v>
      </c>
      <c r="J39" s="37">
        <f>'[1]вспомогат'!L36</f>
        <v>2879371.8599999994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24326663.01</v>
      </c>
      <c r="F40" s="38">
        <f>'[1]вспомогат'!H37</f>
        <v>605861.9600000009</v>
      </c>
      <c r="G40" s="39">
        <f>'[1]вспомогат'!I37</f>
        <v>66.40980458353987</v>
      </c>
      <c r="H40" s="35">
        <f>'[1]вспомогат'!J37</f>
        <v>-306446.0399999991</v>
      </c>
      <c r="I40" s="36">
        <f>'[1]вспомогат'!K37</f>
        <v>133.9820965340967</v>
      </c>
      <c r="J40" s="37">
        <f>'[1]вспомогат'!L37</f>
        <v>6170011.010000002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13880107.24</v>
      </c>
      <c r="F41" s="38">
        <f>'[1]вспомогат'!H38</f>
        <v>316105.0800000001</v>
      </c>
      <c r="G41" s="39">
        <f>'[1]вспомогат'!I38</f>
        <v>32.300115465181634</v>
      </c>
      <c r="H41" s="35">
        <f>'[1]вспомогат'!J38</f>
        <v>-662544.9199999999</v>
      </c>
      <c r="I41" s="36">
        <f>'[1]вспомогат'!K38</f>
        <v>110.17469094174186</v>
      </c>
      <c r="J41" s="37">
        <f>'[1]вспомогат'!L38</f>
        <v>1281835.2400000002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9408508.23</v>
      </c>
      <c r="F42" s="38">
        <f>'[1]вспомогат'!H39</f>
        <v>141022.9299999997</v>
      </c>
      <c r="G42" s="39">
        <f>'[1]вспомогат'!I39</f>
        <v>27.91803528582622</v>
      </c>
      <c r="H42" s="35">
        <f>'[1]вспомогат'!J39</f>
        <v>-364109.0700000003</v>
      </c>
      <c r="I42" s="36">
        <f>'[1]вспомогат'!K39</f>
        <v>118.58845801359685</v>
      </c>
      <c r="J42" s="37">
        <f>'[1]вспомогат'!L39</f>
        <v>1474761.2300000004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11248102.94</v>
      </c>
      <c r="F43" s="38">
        <f>'[1]вспомогат'!H40</f>
        <v>271811.4399999995</v>
      </c>
      <c r="G43" s="39">
        <f>'[1]вспомогат'!I40</f>
        <v>33.36161709888879</v>
      </c>
      <c r="H43" s="35">
        <f>'[1]вспомогат'!J40</f>
        <v>-542931.5600000005</v>
      </c>
      <c r="I43" s="36">
        <f>'[1]вспомогат'!K40</f>
        <v>157.95687766149567</v>
      </c>
      <c r="J43" s="37">
        <f>'[1]вспомогат'!L40</f>
        <v>4127106.9399999995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10943088.32</v>
      </c>
      <c r="F44" s="38">
        <f>'[1]вспомогат'!H41</f>
        <v>221674.0300000012</v>
      </c>
      <c r="G44" s="39">
        <f>'[1]вспомогат'!I41</f>
        <v>18.692204429146493</v>
      </c>
      <c r="H44" s="35">
        <f>'[1]вспомогат'!J41</f>
        <v>-964242.9699999988</v>
      </c>
      <c r="I44" s="36">
        <f>'[1]вспомогат'!K41</f>
        <v>101.44481277080044</v>
      </c>
      <c r="J44" s="37">
        <f>'[1]вспомогат'!L41</f>
        <v>155855.3200000003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80186182.6</v>
      </c>
      <c r="F45" s="41">
        <f>SUM(F39:F44)</f>
        <v>1747824.210000001</v>
      </c>
      <c r="G45" s="42">
        <f>F45/D45*100</f>
        <v>35.438655458436415</v>
      </c>
      <c r="H45" s="41">
        <f>SUM(H39:H44)</f>
        <v>-3184146.789999999</v>
      </c>
      <c r="I45" s="43">
        <f>E45/C45*100</f>
        <v>125.10083327923583</v>
      </c>
      <c r="J45" s="41">
        <f>SUM(J39:J44)</f>
        <v>16088941.600000001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6418847477.129999</v>
      </c>
      <c r="F46" s="53">
        <f>'[1]вспомогат'!H42</f>
        <v>201709727.11000022</v>
      </c>
      <c r="G46" s="54">
        <f>'[1]вспомогат'!I42</f>
        <v>35.83198381022416</v>
      </c>
      <c r="H46" s="53">
        <f>'[1]вспомогат'!J42</f>
        <v>-358038193.0999999</v>
      </c>
      <c r="I46" s="54">
        <f>'[1]вспомогат'!K42</f>
        <v>103.22405094328401</v>
      </c>
      <c r="J46" s="53">
        <f>'[1]вспомогат'!L42</f>
        <v>200483231.12999916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10.11.2016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2016-11-11T05:44:15Z</dcterms:created>
  <dcterms:modified xsi:type="dcterms:W3CDTF">2016-11-11T05:44:53Z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