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<sst xmlns="http://schemas.openxmlformats.org/spreadsheetml/2006/main" count="54" uniqueCount="49">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</sst>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911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09.11.2016</v>
          </cell>
        </row>
        <row r="6">
          <cell r="G6" t="str">
            <v>Фактично надійшло на 09.11.2016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1263178648</v>
          </cell>
          <cell r="C10">
            <v>1178902285</v>
          </cell>
          <cell r="D10">
            <v>69077452</v>
          </cell>
          <cell r="G10">
            <v>1242634179.65</v>
          </cell>
          <cell r="H10">
            <v>30658844.23000002</v>
          </cell>
          <cell r="I10">
            <v>44.38328766092881</v>
          </cell>
          <cell r="J10">
            <v>-38418607.76999998</v>
          </cell>
          <cell r="K10">
            <v>105.40603707880676</v>
          </cell>
          <cell r="L10">
            <v>63731894.650000095</v>
          </cell>
        </row>
        <row r="11">
          <cell r="B11">
            <v>3385270000</v>
          </cell>
          <cell r="C11">
            <v>3105620000</v>
          </cell>
          <cell r="D11">
            <v>299530000</v>
          </cell>
          <cell r="G11">
            <v>2915414147.24</v>
          </cell>
          <cell r="H11">
            <v>94258745.32999992</v>
          </cell>
          <cell r="I11">
            <v>31.468883026741874</v>
          </cell>
          <cell r="J11">
            <v>-205271254.67000008</v>
          </cell>
          <cell r="K11">
            <v>93.87543058197718</v>
          </cell>
          <cell r="L11">
            <v>-190205852.76000023</v>
          </cell>
        </row>
        <row r="12">
          <cell r="B12">
            <v>240270503</v>
          </cell>
          <cell r="C12">
            <v>222574102</v>
          </cell>
          <cell r="D12">
            <v>36103202</v>
          </cell>
          <cell r="G12">
            <v>242603779.58</v>
          </cell>
          <cell r="H12">
            <v>6449420.650000006</v>
          </cell>
          <cell r="I12">
            <v>17.863846674873894</v>
          </cell>
          <cell r="J12">
            <v>-29653781.349999994</v>
          </cell>
          <cell r="K12">
            <v>108.99910519688405</v>
          </cell>
          <cell r="L12">
            <v>20029677.580000013</v>
          </cell>
        </row>
        <row r="13">
          <cell r="B13">
            <v>297912086</v>
          </cell>
          <cell r="C13">
            <v>272580240</v>
          </cell>
          <cell r="D13">
            <v>15777546</v>
          </cell>
          <cell r="G13">
            <v>367269989.18</v>
          </cell>
          <cell r="H13">
            <v>14556569.75</v>
          </cell>
          <cell r="I13">
            <v>92.26130445127525</v>
          </cell>
          <cell r="J13">
            <v>-1220976.25</v>
          </cell>
          <cell r="K13">
            <v>134.73830281314596</v>
          </cell>
          <cell r="L13">
            <v>94689749.18</v>
          </cell>
        </row>
        <row r="14">
          <cell r="B14">
            <v>339815000</v>
          </cell>
          <cell r="C14">
            <v>319801760</v>
          </cell>
          <cell r="D14">
            <v>37189760</v>
          </cell>
          <cell r="G14">
            <v>291593117.19</v>
          </cell>
          <cell r="H14">
            <v>6763069.149999976</v>
          </cell>
          <cell r="I14">
            <v>18.18529925979618</v>
          </cell>
          <cell r="J14">
            <v>-30426690.850000024</v>
          </cell>
          <cell r="K14">
            <v>91.17933471973387</v>
          </cell>
          <cell r="L14">
            <v>-28208642.810000002</v>
          </cell>
        </row>
        <row r="15">
          <cell r="B15">
            <v>44613518</v>
          </cell>
          <cell r="C15">
            <v>41571218</v>
          </cell>
          <cell r="D15">
            <v>3003400</v>
          </cell>
          <cell r="G15">
            <v>42107673.91</v>
          </cell>
          <cell r="H15">
            <v>810500.0899999961</v>
          </cell>
          <cell r="I15">
            <v>26.986085436505164</v>
          </cell>
          <cell r="J15">
            <v>-2192899.910000004</v>
          </cell>
          <cell r="K15">
            <v>101.29045030626718</v>
          </cell>
          <cell r="L15">
            <v>536455.9099999964</v>
          </cell>
        </row>
        <row r="16">
          <cell r="B16">
            <v>33206409</v>
          </cell>
          <cell r="C16">
            <v>30642774</v>
          </cell>
          <cell r="D16">
            <v>3656746</v>
          </cell>
          <cell r="G16">
            <v>42584200.38</v>
          </cell>
          <cell r="H16">
            <v>1023429.1799999997</v>
          </cell>
          <cell r="I16">
            <v>27.98742871394403</v>
          </cell>
          <cell r="J16">
            <v>-2633316.8200000003</v>
          </cell>
          <cell r="K16">
            <v>138.96979555441033</v>
          </cell>
          <cell r="L16">
            <v>11941426.380000003</v>
          </cell>
        </row>
        <row r="17">
          <cell r="B17">
            <v>150104462</v>
          </cell>
          <cell r="C17">
            <v>140147100</v>
          </cell>
          <cell r="D17">
            <v>13058663</v>
          </cell>
          <cell r="G17">
            <v>166161368.76</v>
          </cell>
          <cell r="H17">
            <v>6148697.25</v>
          </cell>
          <cell r="I17">
            <v>47.0851973896562</v>
          </cell>
          <cell r="J17">
            <v>-6909965.75</v>
          </cell>
          <cell r="K17">
            <v>118.56211706128774</v>
          </cell>
          <cell r="L17">
            <v>26014268.75999999</v>
          </cell>
        </row>
        <row r="18">
          <cell r="B18">
            <v>17732856</v>
          </cell>
          <cell r="C18">
            <v>15880081</v>
          </cell>
          <cell r="D18">
            <v>1441265</v>
          </cell>
          <cell r="G18">
            <v>18306648.84</v>
          </cell>
          <cell r="H18">
            <v>351927.41999999806</v>
          </cell>
          <cell r="I18">
            <v>24.417953672641605</v>
          </cell>
          <cell r="J18">
            <v>-1089337.580000002</v>
          </cell>
          <cell r="K18">
            <v>115.28057596179768</v>
          </cell>
          <cell r="L18">
            <v>2426567.84</v>
          </cell>
        </row>
        <row r="19">
          <cell r="B19">
            <v>13252388</v>
          </cell>
          <cell r="C19">
            <v>12478997</v>
          </cell>
          <cell r="D19">
            <v>908349</v>
          </cell>
          <cell r="G19">
            <v>16041882.27</v>
          </cell>
          <cell r="H19">
            <v>223951.6799999997</v>
          </cell>
          <cell r="I19">
            <v>24.654805586839387</v>
          </cell>
          <cell r="J19">
            <v>-684397.3200000003</v>
          </cell>
          <cell r="K19">
            <v>128.55105478429076</v>
          </cell>
          <cell r="L19">
            <v>3562885.2699999996</v>
          </cell>
        </row>
        <row r="20">
          <cell r="B20">
            <v>87228551</v>
          </cell>
          <cell r="C20">
            <v>80603490</v>
          </cell>
          <cell r="D20">
            <v>12239384</v>
          </cell>
          <cell r="G20">
            <v>87660483.75</v>
          </cell>
          <cell r="H20">
            <v>2421015.480000004</v>
          </cell>
          <cell r="I20">
            <v>19.78053372620717</v>
          </cell>
          <cell r="J20">
            <v>-9818368.519999996</v>
          </cell>
          <cell r="K20">
            <v>108.75519627003744</v>
          </cell>
          <cell r="L20">
            <v>7056993.75</v>
          </cell>
        </row>
        <row r="21">
          <cell r="B21">
            <v>62340830</v>
          </cell>
          <cell r="C21">
            <v>58188065</v>
          </cell>
          <cell r="D21">
            <v>5543065</v>
          </cell>
          <cell r="G21">
            <v>67823092.28</v>
          </cell>
          <cell r="H21">
            <v>1656699.8999999985</v>
          </cell>
          <cell r="I21">
            <v>29.887794929339606</v>
          </cell>
          <cell r="J21">
            <v>-3886365.1000000015</v>
          </cell>
          <cell r="K21">
            <v>116.55842530594546</v>
          </cell>
          <cell r="L21">
            <v>9635027.280000001</v>
          </cell>
        </row>
        <row r="22">
          <cell r="B22">
            <v>86706670</v>
          </cell>
          <cell r="C22">
            <v>82143721</v>
          </cell>
          <cell r="D22">
            <v>6999127</v>
          </cell>
          <cell r="G22">
            <v>93722846.89</v>
          </cell>
          <cell r="H22">
            <v>1429702.5300000012</v>
          </cell>
          <cell r="I22">
            <v>20.426869379566924</v>
          </cell>
          <cell r="J22">
            <v>-5569424.469999999</v>
          </cell>
          <cell r="K22">
            <v>114.09617892766266</v>
          </cell>
          <cell r="L22">
            <v>11579125.89</v>
          </cell>
        </row>
        <row r="23">
          <cell r="B23">
            <v>46309075</v>
          </cell>
          <cell r="C23">
            <v>42353635</v>
          </cell>
          <cell r="D23">
            <v>4282125</v>
          </cell>
          <cell r="G23">
            <v>46812463.48</v>
          </cell>
          <cell r="H23">
            <v>1091676.599999994</v>
          </cell>
          <cell r="I23">
            <v>25.493805061739067</v>
          </cell>
          <cell r="J23">
            <v>-3190448.400000006</v>
          </cell>
          <cell r="K23">
            <v>110.52761700382976</v>
          </cell>
          <cell r="L23">
            <v>4458828.479999997</v>
          </cell>
        </row>
        <row r="24">
          <cell r="B24">
            <v>20751136</v>
          </cell>
          <cell r="C24">
            <v>19078116</v>
          </cell>
          <cell r="D24">
            <v>1768656</v>
          </cell>
          <cell r="G24">
            <v>27715766.16</v>
          </cell>
          <cell r="H24">
            <v>1039076.8200000003</v>
          </cell>
          <cell r="I24">
            <v>58.749514885879464</v>
          </cell>
          <cell r="J24">
            <v>-729579.1799999997</v>
          </cell>
          <cell r="K24">
            <v>145.27517371212127</v>
          </cell>
          <cell r="L24">
            <v>8637650.16</v>
          </cell>
        </row>
        <row r="25">
          <cell r="B25">
            <v>68899970</v>
          </cell>
          <cell r="C25">
            <v>66411353</v>
          </cell>
          <cell r="D25">
            <v>5406993</v>
          </cell>
          <cell r="G25">
            <v>103028496.98</v>
          </cell>
          <cell r="H25">
            <v>1329933.8700000048</v>
          </cell>
          <cell r="I25">
            <v>24.596552464558485</v>
          </cell>
          <cell r="J25">
            <v>-4077059.129999995</v>
          </cell>
          <cell r="K25">
            <v>155.13687393178094</v>
          </cell>
          <cell r="L25">
            <v>36617143.980000004</v>
          </cell>
        </row>
        <row r="26">
          <cell r="B26">
            <v>48320907</v>
          </cell>
          <cell r="C26">
            <v>45710386</v>
          </cell>
          <cell r="D26">
            <v>4484703</v>
          </cell>
          <cell r="G26">
            <v>48084556.84</v>
          </cell>
          <cell r="H26">
            <v>641553.7700000033</v>
          </cell>
          <cell r="I26">
            <v>14.305379196794151</v>
          </cell>
          <cell r="J26">
            <v>-3843149.2299999967</v>
          </cell>
          <cell r="K26">
            <v>105.19394178819668</v>
          </cell>
          <cell r="L26">
            <v>2374170.8400000036</v>
          </cell>
        </row>
        <row r="27">
          <cell r="B27">
            <v>30419788</v>
          </cell>
          <cell r="C27">
            <v>28435429</v>
          </cell>
          <cell r="D27">
            <v>2115874</v>
          </cell>
          <cell r="G27">
            <v>35508087.98</v>
          </cell>
          <cell r="H27">
            <v>769484.0299999937</v>
          </cell>
          <cell r="I27">
            <v>36.36719530558028</v>
          </cell>
          <cell r="J27">
            <v>-1346389.9700000063</v>
          </cell>
          <cell r="K27">
            <v>124.87270010943037</v>
          </cell>
          <cell r="L27">
            <v>7072658.979999997</v>
          </cell>
        </row>
        <row r="28">
          <cell r="B28">
            <v>60217614</v>
          </cell>
          <cell r="C28">
            <v>57627091</v>
          </cell>
          <cell r="D28">
            <v>6244068</v>
          </cell>
          <cell r="G28">
            <v>61466064.31</v>
          </cell>
          <cell r="H28">
            <v>1268959.1099999994</v>
          </cell>
          <cell r="I28">
            <v>20.32263437874154</v>
          </cell>
          <cell r="J28">
            <v>-4975108.890000001</v>
          </cell>
          <cell r="K28">
            <v>106.6617509983282</v>
          </cell>
          <cell r="L28">
            <v>3838973.3100000024</v>
          </cell>
        </row>
        <row r="29">
          <cell r="B29">
            <v>92065657</v>
          </cell>
          <cell r="C29">
            <v>86385756</v>
          </cell>
          <cell r="D29">
            <v>6956257</v>
          </cell>
          <cell r="G29">
            <v>102489051.77</v>
          </cell>
          <cell r="H29">
            <v>3461161.319999993</v>
          </cell>
          <cell r="I29">
            <v>49.756087505105015</v>
          </cell>
          <cell r="J29">
            <v>-3495095.680000007</v>
          </cell>
          <cell r="K29">
            <v>118.6411470080785</v>
          </cell>
          <cell r="L29">
            <v>16103295.769999996</v>
          </cell>
        </row>
        <row r="30">
          <cell r="B30">
            <v>41984377</v>
          </cell>
          <cell r="C30">
            <v>39477000</v>
          </cell>
          <cell r="D30">
            <v>3026222</v>
          </cell>
          <cell r="G30">
            <v>51358749.62</v>
          </cell>
          <cell r="H30">
            <v>651025.4399999976</v>
          </cell>
          <cell r="I30">
            <v>21.51281168400724</v>
          </cell>
          <cell r="J30">
            <v>-2375196.5600000024</v>
          </cell>
          <cell r="K30">
            <v>130.09790414671835</v>
          </cell>
          <cell r="L30">
            <v>11881749.619999997</v>
          </cell>
        </row>
        <row r="31">
          <cell r="B31">
            <v>53553415</v>
          </cell>
          <cell r="C31">
            <v>51109681</v>
          </cell>
          <cell r="D31">
            <v>3937254</v>
          </cell>
          <cell r="G31">
            <v>54662288.37</v>
          </cell>
          <cell r="H31">
            <v>1423835.259999998</v>
          </cell>
          <cell r="I31">
            <v>36.163154828212704</v>
          </cell>
          <cell r="J31">
            <v>-2513418.740000002</v>
          </cell>
          <cell r="K31">
            <v>106.95094804054833</v>
          </cell>
          <cell r="L31">
            <v>3552607.3699999973</v>
          </cell>
        </row>
        <row r="32">
          <cell r="B32">
            <v>19664471</v>
          </cell>
          <cell r="C32">
            <v>18430398</v>
          </cell>
          <cell r="D32">
            <v>1523437</v>
          </cell>
          <cell r="G32">
            <v>23652266.91</v>
          </cell>
          <cell r="H32">
            <v>229365.8900000006</v>
          </cell>
          <cell r="I32">
            <v>15.055817208063123</v>
          </cell>
          <cell r="J32">
            <v>-1294071.1099999994</v>
          </cell>
          <cell r="K32">
            <v>128.33291451438</v>
          </cell>
          <cell r="L32">
            <v>5221868.91</v>
          </cell>
        </row>
        <row r="33">
          <cell r="B33">
            <v>39217678</v>
          </cell>
          <cell r="C33">
            <v>36955051</v>
          </cell>
          <cell r="D33">
            <v>3583167</v>
          </cell>
          <cell r="G33">
            <v>44374781.05</v>
          </cell>
          <cell r="H33">
            <v>1122665.8999999985</v>
          </cell>
          <cell r="I33">
            <v>31.331665534986186</v>
          </cell>
          <cell r="J33">
            <v>-2460501.1000000015</v>
          </cell>
          <cell r="K33">
            <v>120.07771562810181</v>
          </cell>
          <cell r="L33">
            <v>7419730.049999997</v>
          </cell>
        </row>
        <row r="34">
          <cell r="B34">
            <v>33036121</v>
          </cell>
          <cell r="C34">
            <v>30430818</v>
          </cell>
          <cell r="D34">
            <v>2418623</v>
          </cell>
          <cell r="G34">
            <v>36833312.12</v>
          </cell>
          <cell r="H34">
            <v>504783.9699999988</v>
          </cell>
          <cell r="I34">
            <v>20.870717346192393</v>
          </cell>
          <cell r="J34">
            <v>-1913839.0300000012</v>
          </cell>
          <cell r="K34">
            <v>121.039507120709</v>
          </cell>
          <cell r="L34">
            <v>6402494.119999997</v>
          </cell>
        </row>
        <row r="35">
          <cell r="B35">
            <v>74405986</v>
          </cell>
          <cell r="C35">
            <v>70437458</v>
          </cell>
          <cell r="D35">
            <v>7433758</v>
          </cell>
          <cell r="G35">
            <v>90429595.06</v>
          </cell>
          <cell r="H35">
            <v>1353404.3200000077</v>
          </cell>
          <cell r="I35">
            <v>18.206192883868532</v>
          </cell>
          <cell r="J35">
            <v>-6080353.679999992</v>
          </cell>
          <cell r="K35">
            <v>128.38282020342075</v>
          </cell>
          <cell r="L35">
            <v>19992137.060000002</v>
          </cell>
        </row>
        <row r="36">
          <cell r="B36">
            <v>8020900</v>
          </cell>
          <cell r="C36">
            <v>7500341</v>
          </cell>
          <cell r="D36">
            <v>535221</v>
          </cell>
          <cell r="G36">
            <v>10378239.01</v>
          </cell>
          <cell r="H36">
            <v>189874.91999999993</v>
          </cell>
          <cell r="I36">
            <v>35.4759846866995</v>
          </cell>
          <cell r="J36">
            <v>-345346.0800000001</v>
          </cell>
          <cell r="K36">
            <v>138.37022890025935</v>
          </cell>
          <cell r="L36">
            <v>2877898.01</v>
          </cell>
        </row>
        <row r="37">
          <cell r="B37">
            <v>19069975</v>
          </cell>
          <cell r="C37">
            <v>18156652</v>
          </cell>
          <cell r="D37">
            <v>912308</v>
          </cell>
          <cell r="G37">
            <v>24272129.63</v>
          </cell>
          <cell r="H37">
            <v>551328.5799999982</v>
          </cell>
          <cell r="I37">
            <v>60.43228602621025</v>
          </cell>
          <cell r="J37">
            <v>-360979.4200000018</v>
          </cell>
          <cell r="K37">
            <v>133.68174721859515</v>
          </cell>
          <cell r="L37">
            <v>6115477.629999999</v>
          </cell>
        </row>
        <row r="38">
          <cell r="B38">
            <v>13414045</v>
          </cell>
          <cell r="C38">
            <v>12598272</v>
          </cell>
          <cell r="D38">
            <v>978650</v>
          </cell>
          <cell r="G38">
            <v>13871337.82</v>
          </cell>
          <cell r="H38">
            <v>307335.66000000015</v>
          </cell>
          <cell r="I38">
            <v>31.40404230317275</v>
          </cell>
          <cell r="J38">
            <v>-671314.3399999999</v>
          </cell>
          <cell r="K38">
            <v>110.10508282405713</v>
          </cell>
          <cell r="L38">
            <v>1273065.8200000003</v>
          </cell>
        </row>
        <row r="39">
          <cell r="B39">
            <v>8306335</v>
          </cell>
          <cell r="C39">
            <v>7933747</v>
          </cell>
          <cell r="D39">
            <v>505132</v>
          </cell>
          <cell r="G39">
            <v>9405840.02</v>
          </cell>
          <cell r="H39">
            <v>138354.7199999988</v>
          </cell>
          <cell r="I39">
            <v>27.389814939461132</v>
          </cell>
          <cell r="J39">
            <v>-366777.2800000012</v>
          </cell>
          <cell r="K39">
            <v>118.5548268680612</v>
          </cell>
          <cell r="L39">
            <v>1472093.0199999996</v>
          </cell>
        </row>
        <row r="40">
          <cell r="B40">
            <v>7830362</v>
          </cell>
          <cell r="C40">
            <v>7120996</v>
          </cell>
          <cell r="D40">
            <v>814743</v>
          </cell>
          <cell r="G40">
            <v>11248102.26</v>
          </cell>
          <cell r="H40">
            <v>271810.7599999998</v>
          </cell>
          <cell r="I40">
            <v>33.36153363698734</v>
          </cell>
          <cell r="J40">
            <v>-542932.2400000002</v>
          </cell>
          <cell r="K40">
            <v>157.9568681122697</v>
          </cell>
          <cell r="L40">
            <v>4127106.26</v>
          </cell>
        </row>
        <row r="41">
          <cell r="B41">
            <v>11790270</v>
          </cell>
          <cell r="C41">
            <v>10787233</v>
          </cell>
          <cell r="D41">
            <v>1185917</v>
          </cell>
          <cell r="G41">
            <v>10910077</v>
          </cell>
          <cell r="H41">
            <v>188662.7100000009</v>
          </cell>
          <cell r="I41">
            <v>15.908593097156116</v>
          </cell>
          <cell r="J41">
            <v>-997254.2899999991</v>
          </cell>
          <cell r="K41">
            <v>101.138790642605</v>
          </cell>
          <cell r="L41">
            <v>122844</v>
          </cell>
        </row>
        <row r="42">
          <cell r="B42">
            <v>6718910003</v>
          </cell>
          <cell r="C42">
            <v>6218073246</v>
          </cell>
          <cell r="D42">
            <v>562641067</v>
          </cell>
          <cell r="G42">
            <v>6400424616.310001</v>
          </cell>
          <cell r="H42">
            <v>183286866.28999987</v>
          </cell>
          <cell r="I42">
            <v>32.57616214672788</v>
          </cell>
          <cell r="J42">
            <v>-376069597.06000024</v>
          </cell>
          <cell r="K42">
            <v>102.93260248144078</v>
          </cell>
          <cell r="L42">
            <v>182351370.31000137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7" sqref="A3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09.11.2016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09.11.2016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1263178648</v>
      </c>
      <c r="C10" s="33">
        <f>'[1]вспомогат'!C10</f>
        <v>1178902285</v>
      </c>
      <c r="D10" s="33">
        <f>'[1]вспомогат'!D10</f>
        <v>69077452</v>
      </c>
      <c r="E10" s="33">
        <f>'[1]вспомогат'!G10</f>
        <v>1242634179.65</v>
      </c>
      <c r="F10" s="33">
        <f>'[1]вспомогат'!H10</f>
        <v>30658844.23000002</v>
      </c>
      <c r="G10" s="34">
        <f>'[1]вспомогат'!I10</f>
        <v>44.38328766092881</v>
      </c>
      <c r="H10" s="35">
        <f>'[1]вспомогат'!J10</f>
        <v>-38418607.76999998</v>
      </c>
      <c r="I10" s="36">
        <f>'[1]вспомогат'!K10</f>
        <v>105.40603707880676</v>
      </c>
      <c r="J10" s="37">
        <f>'[1]вспомогат'!L10</f>
        <v>63731894.650000095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3385270000</v>
      </c>
      <c r="C12" s="33">
        <f>'[1]вспомогат'!C11</f>
        <v>3105620000</v>
      </c>
      <c r="D12" s="38">
        <f>'[1]вспомогат'!D11</f>
        <v>299530000</v>
      </c>
      <c r="E12" s="33">
        <f>'[1]вспомогат'!G11</f>
        <v>2915414147.24</v>
      </c>
      <c r="F12" s="38">
        <f>'[1]вспомогат'!H11</f>
        <v>94258745.32999992</v>
      </c>
      <c r="G12" s="39">
        <f>'[1]вспомогат'!I11</f>
        <v>31.468883026741874</v>
      </c>
      <c r="H12" s="35">
        <f>'[1]вспомогат'!J11</f>
        <v>-205271254.67000008</v>
      </c>
      <c r="I12" s="36">
        <f>'[1]вспомогат'!K11</f>
        <v>93.87543058197718</v>
      </c>
      <c r="J12" s="37">
        <f>'[1]вспомогат'!L11</f>
        <v>-190205852.76000023</v>
      </c>
    </row>
    <row r="13" spans="1:10" ht="12.75">
      <c r="A13" s="32" t="s">
        <v>15</v>
      </c>
      <c r="B13" s="33">
        <f>'[1]вспомогат'!B12</f>
        <v>240270503</v>
      </c>
      <c r="C13" s="33">
        <f>'[1]вспомогат'!C12</f>
        <v>222574102</v>
      </c>
      <c r="D13" s="38">
        <f>'[1]вспомогат'!D12</f>
        <v>36103202</v>
      </c>
      <c r="E13" s="33">
        <f>'[1]вспомогат'!G12</f>
        <v>242603779.58</v>
      </c>
      <c r="F13" s="38">
        <f>'[1]вспомогат'!H12</f>
        <v>6449420.650000006</v>
      </c>
      <c r="G13" s="39">
        <f>'[1]вспомогат'!I12</f>
        <v>17.863846674873894</v>
      </c>
      <c r="H13" s="35">
        <f>'[1]вспомогат'!J12</f>
        <v>-29653781.349999994</v>
      </c>
      <c r="I13" s="36">
        <f>'[1]вспомогат'!K12</f>
        <v>108.99910519688405</v>
      </c>
      <c r="J13" s="37">
        <f>'[1]вспомогат'!L12</f>
        <v>20029677.580000013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272580240</v>
      </c>
      <c r="D14" s="38">
        <f>'[1]вспомогат'!D13</f>
        <v>15777546</v>
      </c>
      <c r="E14" s="33">
        <f>'[1]вспомогат'!G13</f>
        <v>367269989.18</v>
      </c>
      <c r="F14" s="38">
        <f>'[1]вспомогат'!H13</f>
        <v>14556569.75</v>
      </c>
      <c r="G14" s="39">
        <f>'[1]вспомогат'!I13</f>
        <v>92.26130445127525</v>
      </c>
      <c r="H14" s="35">
        <f>'[1]вспомогат'!J13</f>
        <v>-1220976.25</v>
      </c>
      <c r="I14" s="36">
        <f>'[1]вспомогат'!K13</f>
        <v>134.73830281314596</v>
      </c>
      <c r="J14" s="37">
        <f>'[1]вспомогат'!L13</f>
        <v>94689749.18</v>
      </c>
    </row>
    <row r="15" spans="1:10" ht="12.75">
      <c r="A15" s="32" t="s">
        <v>17</v>
      </c>
      <c r="B15" s="33">
        <f>'[1]вспомогат'!B14</f>
        <v>339815000</v>
      </c>
      <c r="C15" s="33">
        <f>'[1]вспомогат'!C14</f>
        <v>319801760</v>
      </c>
      <c r="D15" s="38">
        <f>'[1]вспомогат'!D14</f>
        <v>37189760</v>
      </c>
      <c r="E15" s="33">
        <f>'[1]вспомогат'!G14</f>
        <v>291593117.19</v>
      </c>
      <c r="F15" s="38">
        <f>'[1]вспомогат'!H14</f>
        <v>6763069.149999976</v>
      </c>
      <c r="G15" s="39">
        <f>'[1]вспомогат'!I14</f>
        <v>18.18529925979618</v>
      </c>
      <c r="H15" s="35">
        <f>'[1]вспомогат'!J14</f>
        <v>-30426690.850000024</v>
      </c>
      <c r="I15" s="36">
        <f>'[1]вспомогат'!K14</f>
        <v>91.17933471973387</v>
      </c>
      <c r="J15" s="37">
        <f>'[1]вспомогат'!L14</f>
        <v>-28208642.810000002</v>
      </c>
    </row>
    <row r="16" spans="1:10" ht="12.75">
      <c r="A16" s="32" t="s">
        <v>18</v>
      </c>
      <c r="B16" s="33">
        <f>'[1]вспомогат'!B15</f>
        <v>44613518</v>
      </c>
      <c r="C16" s="33">
        <f>'[1]вспомогат'!C15</f>
        <v>41571218</v>
      </c>
      <c r="D16" s="38">
        <f>'[1]вспомогат'!D15</f>
        <v>3003400</v>
      </c>
      <c r="E16" s="33">
        <f>'[1]вспомогат'!G15</f>
        <v>42107673.91</v>
      </c>
      <c r="F16" s="38">
        <f>'[1]вспомогат'!H15</f>
        <v>810500.0899999961</v>
      </c>
      <c r="G16" s="39">
        <f>'[1]вспомогат'!I15</f>
        <v>26.986085436505164</v>
      </c>
      <c r="H16" s="35">
        <f>'[1]вспомогат'!J15</f>
        <v>-2192899.910000004</v>
      </c>
      <c r="I16" s="36">
        <f>'[1]вспомогат'!K15</f>
        <v>101.29045030626718</v>
      </c>
      <c r="J16" s="37">
        <f>'[1]вспомогат'!L15</f>
        <v>536455.9099999964</v>
      </c>
    </row>
    <row r="17" spans="1:10" ht="18" customHeight="1">
      <c r="A17" s="40" t="s">
        <v>19</v>
      </c>
      <c r="B17" s="41">
        <f>SUM(B12:B16)</f>
        <v>4307881107</v>
      </c>
      <c r="C17" s="41">
        <f>SUM(C12:C16)</f>
        <v>3962147320</v>
      </c>
      <c r="D17" s="41">
        <f>SUM(D12:D16)</f>
        <v>391603908</v>
      </c>
      <c r="E17" s="41">
        <f>SUM(E12:E16)</f>
        <v>3858988707.0999994</v>
      </c>
      <c r="F17" s="41">
        <f>SUM(F12:F16)</f>
        <v>122838304.96999991</v>
      </c>
      <c r="G17" s="42">
        <f>F17/D17*100</f>
        <v>31.367997729481267</v>
      </c>
      <c r="H17" s="41">
        <f>SUM(H12:H16)</f>
        <v>-268765603.0300001</v>
      </c>
      <c r="I17" s="43">
        <f>E17/C17*100</f>
        <v>97.39639633339023</v>
      </c>
      <c r="J17" s="41">
        <f>SUM(J12:J16)</f>
        <v>-103158612.90000021</v>
      </c>
    </row>
    <row r="18" spans="1:10" ht="20.25" customHeight="1">
      <c r="A18" s="32" t="s">
        <v>20</v>
      </c>
      <c r="B18" s="44">
        <f>'[1]вспомогат'!B16</f>
        <v>33206409</v>
      </c>
      <c r="C18" s="44">
        <f>'[1]вспомогат'!C16</f>
        <v>30642774</v>
      </c>
      <c r="D18" s="45">
        <f>'[1]вспомогат'!D16</f>
        <v>3656746</v>
      </c>
      <c r="E18" s="44">
        <f>'[1]вспомогат'!G16</f>
        <v>42584200.38</v>
      </c>
      <c r="F18" s="45">
        <f>'[1]вспомогат'!H16</f>
        <v>1023429.1799999997</v>
      </c>
      <c r="G18" s="46">
        <f>'[1]вспомогат'!I16</f>
        <v>27.98742871394403</v>
      </c>
      <c r="H18" s="47">
        <f>'[1]вспомогат'!J16</f>
        <v>-2633316.8200000003</v>
      </c>
      <c r="I18" s="48">
        <f>'[1]вспомогат'!K16</f>
        <v>138.96979555441033</v>
      </c>
      <c r="J18" s="49">
        <f>'[1]вспомогат'!L16</f>
        <v>11941426.380000003</v>
      </c>
    </row>
    <row r="19" spans="1:10" ht="12.75">
      <c r="A19" s="32" t="s">
        <v>21</v>
      </c>
      <c r="B19" s="33">
        <f>'[1]вспомогат'!B17</f>
        <v>150104462</v>
      </c>
      <c r="C19" s="33">
        <f>'[1]вспомогат'!C17</f>
        <v>140147100</v>
      </c>
      <c r="D19" s="38">
        <f>'[1]вспомогат'!D17</f>
        <v>13058663</v>
      </c>
      <c r="E19" s="33">
        <f>'[1]вспомогат'!G17</f>
        <v>166161368.76</v>
      </c>
      <c r="F19" s="38">
        <f>'[1]вспомогат'!H17</f>
        <v>6148697.25</v>
      </c>
      <c r="G19" s="39">
        <f>'[1]вспомогат'!I17</f>
        <v>47.0851973896562</v>
      </c>
      <c r="H19" s="35">
        <f>'[1]вспомогат'!J17</f>
        <v>-6909965.75</v>
      </c>
      <c r="I19" s="36">
        <f>'[1]вспомогат'!K17</f>
        <v>118.56211706128774</v>
      </c>
      <c r="J19" s="37">
        <f>'[1]вспомогат'!L17</f>
        <v>26014268.75999999</v>
      </c>
    </row>
    <row r="20" spans="1:10" ht="12.75">
      <c r="A20" s="32" t="s">
        <v>22</v>
      </c>
      <c r="B20" s="33">
        <f>'[1]вспомогат'!B18</f>
        <v>17732856</v>
      </c>
      <c r="C20" s="33">
        <f>'[1]вспомогат'!C18</f>
        <v>15880081</v>
      </c>
      <c r="D20" s="38">
        <f>'[1]вспомогат'!D18</f>
        <v>1441265</v>
      </c>
      <c r="E20" s="33">
        <f>'[1]вспомогат'!G18</f>
        <v>18306648.84</v>
      </c>
      <c r="F20" s="38">
        <f>'[1]вспомогат'!H18</f>
        <v>351927.41999999806</v>
      </c>
      <c r="G20" s="39">
        <f>'[1]вспомогат'!I18</f>
        <v>24.417953672641605</v>
      </c>
      <c r="H20" s="35">
        <f>'[1]вспомогат'!J18</f>
        <v>-1089337.580000002</v>
      </c>
      <c r="I20" s="36">
        <f>'[1]вспомогат'!K18</f>
        <v>115.28057596179768</v>
      </c>
      <c r="J20" s="37">
        <f>'[1]вспомогат'!L18</f>
        <v>2426567.84</v>
      </c>
    </row>
    <row r="21" spans="1:10" ht="12.75">
      <c r="A21" s="32" t="s">
        <v>23</v>
      </c>
      <c r="B21" s="33">
        <f>'[1]вспомогат'!B19</f>
        <v>13252388</v>
      </c>
      <c r="C21" s="33">
        <f>'[1]вспомогат'!C19</f>
        <v>12478997</v>
      </c>
      <c r="D21" s="38">
        <f>'[1]вспомогат'!D19</f>
        <v>908349</v>
      </c>
      <c r="E21" s="33">
        <f>'[1]вспомогат'!G19</f>
        <v>16041882.27</v>
      </c>
      <c r="F21" s="38">
        <f>'[1]вспомогат'!H19</f>
        <v>223951.6799999997</v>
      </c>
      <c r="G21" s="39">
        <f>'[1]вспомогат'!I19</f>
        <v>24.654805586839387</v>
      </c>
      <c r="H21" s="35">
        <f>'[1]вспомогат'!J19</f>
        <v>-684397.3200000003</v>
      </c>
      <c r="I21" s="36">
        <f>'[1]вспомогат'!K19</f>
        <v>128.55105478429076</v>
      </c>
      <c r="J21" s="37">
        <f>'[1]вспомогат'!L19</f>
        <v>3562885.2699999996</v>
      </c>
    </row>
    <row r="22" spans="1:10" ht="12.75">
      <c r="A22" s="32" t="s">
        <v>24</v>
      </c>
      <c r="B22" s="33">
        <f>'[1]вспомогат'!B20</f>
        <v>87228551</v>
      </c>
      <c r="C22" s="33">
        <f>'[1]вспомогат'!C20</f>
        <v>80603490</v>
      </c>
      <c r="D22" s="38">
        <f>'[1]вспомогат'!D20</f>
        <v>12239384</v>
      </c>
      <c r="E22" s="33">
        <f>'[1]вспомогат'!G20</f>
        <v>87660483.75</v>
      </c>
      <c r="F22" s="38">
        <f>'[1]вспомогат'!H20</f>
        <v>2421015.480000004</v>
      </c>
      <c r="G22" s="39">
        <f>'[1]вспомогат'!I20</f>
        <v>19.78053372620717</v>
      </c>
      <c r="H22" s="35">
        <f>'[1]вспомогат'!J20</f>
        <v>-9818368.519999996</v>
      </c>
      <c r="I22" s="36">
        <f>'[1]вспомогат'!K20</f>
        <v>108.75519627003744</v>
      </c>
      <c r="J22" s="37">
        <f>'[1]вспомогат'!L20</f>
        <v>7056993.75</v>
      </c>
    </row>
    <row r="23" spans="1:10" ht="12.75">
      <c r="A23" s="32" t="s">
        <v>25</v>
      </c>
      <c r="B23" s="33">
        <f>'[1]вспомогат'!B21</f>
        <v>62340830</v>
      </c>
      <c r="C23" s="33">
        <f>'[1]вспомогат'!C21</f>
        <v>58188065</v>
      </c>
      <c r="D23" s="38">
        <f>'[1]вспомогат'!D21</f>
        <v>5543065</v>
      </c>
      <c r="E23" s="33">
        <f>'[1]вспомогат'!G21</f>
        <v>67823092.28</v>
      </c>
      <c r="F23" s="38">
        <f>'[1]вспомогат'!H21</f>
        <v>1656699.8999999985</v>
      </c>
      <c r="G23" s="39">
        <f>'[1]вспомогат'!I21</f>
        <v>29.887794929339606</v>
      </c>
      <c r="H23" s="35">
        <f>'[1]вспомогат'!J21</f>
        <v>-3886365.1000000015</v>
      </c>
      <c r="I23" s="36">
        <f>'[1]вспомогат'!K21</f>
        <v>116.55842530594546</v>
      </c>
      <c r="J23" s="37">
        <f>'[1]вспомогат'!L21</f>
        <v>9635027.280000001</v>
      </c>
    </row>
    <row r="24" spans="1:10" ht="12.75">
      <c r="A24" s="32" t="s">
        <v>26</v>
      </c>
      <c r="B24" s="33">
        <f>'[1]вспомогат'!B22</f>
        <v>86706670</v>
      </c>
      <c r="C24" s="33">
        <f>'[1]вспомогат'!C22</f>
        <v>82143721</v>
      </c>
      <c r="D24" s="38">
        <f>'[1]вспомогат'!D22</f>
        <v>6999127</v>
      </c>
      <c r="E24" s="33">
        <f>'[1]вспомогат'!G22</f>
        <v>93722846.89</v>
      </c>
      <c r="F24" s="38">
        <f>'[1]вспомогат'!H22</f>
        <v>1429702.5300000012</v>
      </c>
      <c r="G24" s="39">
        <f>'[1]вспомогат'!I22</f>
        <v>20.426869379566924</v>
      </c>
      <c r="H24" s="35">
        <f>'[1]вспомогат'!J22</f>
        <v>-5569424.469999999</v>
      </c>
      <c r="I24" s="36">
        <f>'[1]вспомогат'!K22</f>
        <v>114.09617892766266</v>
      </c>
      <c r="J24" s="37">
        <f>'[1]вспомогат'!L22</f>
        <v>11579125.89</v>
      </c>
    </row>
    <row r="25" spans="1:10" ht="12.75">
      <c r="A25" s="32" t="s">
        <v>27</v>
      </c>
      <c r="B25" s="33">
        <f>'[1]вспомогат'!B23</f>
        <v>46309075</v>
      </c>
      <c r="C25" s="33">
        <f>'[1]вспомогат'!C23</f>
        <v>42353635</v>
      </c>
      <c r="D25" s="38">
        <f>'[1]вспомогат'!D23</f>
        <v>4282125</v>
      </c>
      <c r="E25" s="33">
        <f>'[1]вспомогат'!G23</f>
        <v>46812463.48</v>
      </c>
      <c r="F25" s="38">
        <f>'[1]вспомогат'!H23</f>
        <v>1091676.599999994</v>
      </c>
      <c r="G25" s="39">
        <f>'[1]вспомогат'!I23</f>
        <v>25.493805061739067</v>
      </c>
      <c r="H25" s="35">
        <f>'[1]вспомогат'!J23</f>
        <v>-3190448.400000006</v>
      </c>
      <c r="I25" s="36">
        <f>'[1]вспомогат'!K23</f>
        <v>110.52761700382976</v>
      </c>
      <c r="J25" s="37">
        <f>'[1]вспомогат'!L23</f>
        <v>4458828.479999997</v>
      </c>
    </row>
    <row r="26" spans="1:10" ht="12.75">
      <c r="A26" s="50" t="s">
        <v>28</v>
      </c>
      <c r="B26" s="33">
        <f>'[1]вспомогат'!B24</f>
        <v>20751136</v>
      </c>
      <c r="C26" s="33">
        <f>'[1]вспомогат'!C24</f>
        <v>19078116</v>
      </c>
      <c r="D26" s="38">
        <f>'[1]вспомогат'!D24</f>
        <v>1768656</v>
      </c>
      <c r="E26" s="33">
        <f>'[1]вспомогат'!G24</f>
        <v>27715766.16</v>
      </c>
      <c r="F26" s="38">
        <f>'[1]вспомогат'!H24</f>
        <v>1039076.8200000003</v>
      </c>
      <c r="G26" s="39">
        <f>'[1]вспомогат'!I24</f>
        <v>58.749514885879464</v>
      </c>
      <c r="H26" s="35">
        <f>'[1]вспомогат'!J24</f>
        <v>-729579.1799999997</v>
      </c>
      <c r="I26" s="36">
        <f>'[1]вспомогат'!K24</f>
        <v>145.27517371212127</v>
      </c>
      <c r="J26" s="37">
        <f>'[1]вспомогат'!L24</f>
        <v>8637650.16</v>
      </c>
    </row>
    <row r="27" spans="1:10" ht="12.75">
      <c r="A27" s="32" t="s">
        <v>29</v>
      </c>
      <c r="B27" s="33">
        <f>'[1]вспомогат'!B25</f>
        <v>68899970</v>
      </c>
      <c r="C27" s="33">
        <f>'[1]вспомогат'!C25</f>
        <v>66411353</v>
      </c>
      <c r="D27" s="38">
        <f>'[1]вспомогат'!D25</f>
        <v>5406993</v>
      </c>
      <c r="E27" s="33">
        <f>'[1]вспомогат'!G25</f>
        <v>103028496.98</v>
      </c>
      <c r="F27" s="38">
        <f>'[1]вспомогат'!H25</f>
        <v>1329933.8700000048</v>
      </c>
      <c r="G27" s="39">
        <f>'[1]вспомогат'!I25</f>
        <v>24.596552464558485</v>
      </c>
      <c r="H27" s="35">
        <f>'[1]вспомогат'!J25</f>
        <v>-4077059.129999995</v>
      </c>
      <c r="I27" s="36">
        <f>'[1]вспомогат'!K25</f>
        <v>155.13687393178094</v>
      </c>
      <c r="J27" s="37">
        <f>'[1]вспомогат'!L25</f>
        <v>36617143.980000004</v>
      </c>
    </row>
    <row r="28" spans="1:10" ht="12.75">
      <c r="A28" s="32" t="s">
        <v>30</v>
      </c>
      <c r="B28" s="33">
        <f>'[1]вспомогат'!B26</f>
        <v>48320907</v>
      </c>
      <c r="C28" s="33">
        <f>'[1]вспомогат'!C26</f>
        <v>45710386</v>
      </c>
      <c r="D28" s="38">
        <f>'[1]вспомогат'!D26</f>
        <v>4484703</v>
      </c>
      <c r="E28" s="33">
        <f>'[1]вспомогат'!G26</f>
        <v>48084556.84</v>
      </c>
      <c r="F28" s="38">
        <f>'[1]вспомогат'!H26</f>
        <v>641553.7700000033</v>
      </c>
      <c r="G28" s="39">
        <f>'[1]вспомогат'!I26</f>
        <v>14.305379196794151</v>
      </c>
      <c r="H28" s="35">
        <f>'[1]вспомогат'!J26</f>
        <v>-3843149.2299999967</v>
      </c>
      <c r="I28" s="36">
        <f>'[1]вспомогат'!K26</f>
        <v>105.19394178819668</v>
      </c>
      <c r="J28" s="37">
        <f>'[1]вспомогат'!L26</f>
        <v>2374170.8400000036</v>
      </c>
    </row>
    <row r="29" spans="1:10" ht="12.75">
      <c r="A29" s="32" t="s">
        <v>31</v>
      </c>
      <c r="B29" s="33">
        <f>'[1]вспомогат'!B27</f>
        <v>30419788</v>
      </c>
      <c r="C29" s="33">
        <f>'[1]вспомогат'!C27</f>
        <v>28435429</v>
      </c>
      <c r="D29" s="38">
        <f>'[1]вспомогат'!D27</f>
        <v>2115874</v>
      </c>
      <c r="E29" s="33">
        <f>'[1]вспомогат'!G27</f>
        <v>35508087.98</v>
      </c>
      <c r="F29" s="38">
        <f>'[1]вспомогат'!H27</f>
        <v>769484.0299999937</v>
      </c>
      <c r="G29" s="39">
        <f>'[1]вспомогат'!I27</f>
        <v>36.36719530558028</v>
      </c>
      <c r="H29" s="35">
        <f>'[1]вспомогат'!J27</f>
        <v>-1346389.9700000063</v>
      </c>
      <c r="I29" s="36">
        <f>'[1]вспомогат'!K27</f>
        <v>124.87270010943037</v>
      </c>
      <c r="J29" s="37">
        <f>'[1]вспомогат'!L27</f>
        <v>7072658.979999997</v>
      </c>
    </row>
    <row r="30" spans="1:10" ht="12.75">
      <c r="A30" s="32" t="s">
        <v>32</v>
      </c>
      <c r="B30" s="33">
        <f>'[1]вспомогат'!B28</f>
        <v>60217614</v>
      </c>
      <c r="C30" s="33">
        <f>'[1]вспомогат'!C28</f>
        <v>57627091</v>
      </c>
      <c r="D30" s="38">
        <f>'[1]вспомогат'!D28</f>
        <v>6244068</v>
      </c>
      <c r="E30" s="33">
        <f>'[1]вспомогат'!G28</f>
        <v>61466064.31</v>
      </c>
      <c r="F30" s="38">
        <f>'[1]вспомогат'!H28</f>
        <v>1268959.1099999994</v>
      </c>
      <c r="G30" s="39">
        <f>'[1]вспомогат'!I28</f>
        <v>20.32263437874154</v>
      </c>
      <c r="H30" s="35">
        <f>'[1]вспомогат'!J28</f>
        <v>-4975108.890000001</v>
      </c>
      <c r="I30" s="36">
        <f>'[1]вспомогат'!K28</f>
        <v>106.6617509983282</v>
      </c>
      <c r="J30" s="37">
        <f>'[1]вспомогат'!L28</f>
        <v>3838973.3100000024</v>
      </c>
    </row>
    <row r="31" spans="1:10" ht="12.75">
      <c r="A31" s="32" t="s">
        <v>33</v>
      </c>
      <c r="B31" s="33">
        <f>'[1]вспомогат'!B29</f>
        <v>92065657</v>
      </c>
      <c r="C31" s="33">
        <f>'[1]вспомогат'!C29</f>
        <v>86385756</v>
      </c>
      <c r="D31" s="38">
        <f>'[1]вспомогат'!D29</f>
        <v>6956257</v>
      </c>
      <c r="E31" s="33">
        <f>'[1]вспомогат'!G29</f>
        <v>102489051.77</v>
      </c>
      <c r="F31" s="38">
        <f>'[1]вспомогат'!H29</f>
        <v>3461161.319999993</v>
      </c>
      <c r="G31" s="39">
        <f>'[1]вспомогат'!I29</f>
        <v>49.756087505105015</v>
      </c>
      <c r="H31" s="35">
        <f>'[1]вспомогат'!J29</f>
        <v>-3495095.680000007</v>
      </c>
      <c r="I31" s="36">
        <f>'[1]вспомогат'!K29</f>
        <v>118.6411470080785</v>
      </c>
      <c r="J31" s="37">
        <f>'[1]вспомогат'!L29</f>
        <v>16103295.769999996</v>
      </c>
    </row>
    <row r="32" spans="1:10" ht="12.75">
      <c r="A32" s="32" t="s">
        <v>34</v>
      </c>
      <c r="B32" s="33">
        <f>'[1]вспомогат'!B30</f>
        <v>41984377</v>
      </c>
      <c r="C32" s="33">
        <f>'[1]вспомогат'!C30</f>
        <v>39477000</v>
      </c>
      <c r="D32" s="38">
        <f>'[1]вспомогат'!D30</f>
        <v>3026222</v>
      </c>
      <c r="E32" s="33">
        <f>'[1]вспомогат'!G30</f>
        <v>51358749.62</v>
      </c>
      <c r="F32" s="38">
        <f>'[1]вспомогат'!H30</f>
        <v>651025.4399999976</v>
      </c>
      <c r="G32" s="39">
        <f>'[1]вспомогат'!I30</f>
        <v>21.51281168400724</v>
      </c>
      <c r="H32" s="35">
        <f>'[1]вспомогат'!J30</f>
        <v>-2375196.5600000024</v>
      </c>
      <c r="I32" s="36">
        <f>'[1]вспомогат'!K30</f>
        <v>130.09790414671835</v>
      </c>
      <c r="J32" s="37">
        <f>'[1]вспомогат'!L30</f>
        <v>11881749.619999997</v>
      </c>
    </row>
    <row r="33" spans="1:10" ht="12.75">
      <c r="A33" s="32" t="s">
        <v>35</v>
      </c>
      <c r="B33" s="33">
        <f>'[1]вспомогат'!B31</f>
        <v>53553415</v>
      </c>
      <c r="C33" s="33">
        <f>'[1]вспомогат'!C31</f>
        <v>51109681</v>
      </c>
      <c r="D33" s="38">
        <f>'[1]вспомогат'!D31</f>
        <v>3937254</v>
      </c>
      <c r="E33" s="33">
        <f>'[1]вспомогат'!G31</f>
        <v>54662288.37</v>
      </c>
      <c r="F33" s="38">
        <f>'[1]вспомогат'!H31</f>
        <v>1423835.259999998</v>
      </c>
      <c r="G33" s="39">
        <f>'[1]вспомогат'!I31</f>
        <v>36.163154828212704</v>
      </c>
      <c r="H33" s="35">
        <f>'[1]вспомогат'!J31</f>
        <v>-2513418.740000002</v>
      </c>
      <c r="I33" s="36">
        <f>'[1]вспомогат'!K31</f>
        <v>106.95094804054833</v>
      </c>
      <c r="J33" s="37">
        <f>'[1]вспомогат'!L31</f>
        <v>3552607.3699999973</v>
      </c>
    </row>
    <row r="34" spans="1:10" ht="12.75">
      <c r="A34" s="32" t="s">
        <v>36</v>
      </c>
      <c r="B34" s="33">
        <f>'[1]вспомогат'!B32</f>
        <v>19664471</v>
      </c>
      <c r="C34" s="33">
        <f>'[1]вспомогат'!C32</f>
        <v>18430398</v>
      </c>
      <c r="D34" s="38">
        <f>'[1]вспомогат'!D32</f>
        <v>1523437</v>
      </c>
      <c r="E34" s="33">
        <f>'[1]вспомогат'!G32</f>
        <v>23652266.91</v>
      </c>
      <c r="F34" s="38">
        <f>'[1]вспомогат'!H32</f>
        <v>229365.8900000006</v>
      </c>
      <c r="G34" s="39">
        <f>'[1]вспомогат'!I32</f>
        <v>15.055817208063123</v>
      </c>
      <c r="H34" s="35">
        <f>'[1]вспомогат'!J32</f>
        <v>-1294071.1099999994</v>
      </c>
      <c r="I34" s="36">
        <f>'[1]вспомогат'!K32</f>
        <v>128.33291451438</v>
      </c>
      <c r="J34" s="37">
        <f>'[1]вспомогат'!L32</f>
        <v>5221868.91</v>
      </c>
    </row>
    <row r="35" spans="1:10" ht="12.75">
      <c r="A35" s="32" t="s">
        <v>37</v>
      </c>
      <c r="B35" s="33">
        <f>'[1]вспомогат'!B33</f>
        <v>39217678</v>
      </c>
      <c r="C35" s="33">
        <f>'[1]вспомогат'!C33</f>
        <v>36955051</v>
      </c>
      <c r="D35" s="38">
        <f>'[1]вспомогат'!D33</f>
        <v>3583167</v>
      </c>
      <c r="E35" s="33">
        <f>'[1]вспомогат'!G33</f>
        <v>44374781.05</v>
      </c>
      <c r="F35" s="38">
        <f>'[1]вспомогат'!H33</f>
        <v>1122665.8999999985</v>
      </c>
      <c r="G35" s="39">
        <f>'[1]вспомогат'!I33</f>
        <v>31.331665534986186</v>
      </c>
      <c r="H35" s="35">
        <f>'[1]вспомогат'!J33</f>
        <v>-2460501.1000000015</v>
      </c>
      <c r="I35" s="36">
        <f>'[1]вспомогат'!K33</f>
        <v>120.07771562810181</v>
      </c>
      <c r="J35" s="37">
        <f>'[1]вспомогат'!L33</f>
        <v>7419730.049999997</v>
      </c>
    </row>
    <row r="36" spans="1:10" ht="12.75">
      <c r="A36" s="32" t="s">
        <v>38</v>
      </c>
      <c r="B36" s="33">
        <f>'[1]вспомогат'!B34</f>
        <v>33036121</v>
      </c>
      <c r="C36" s="33">
        <f>'[1]вспомогат'!C34</f>
        <v>30430818</v>
      </c>
      <c r="D36" s="38">
        <f>'[1]вспомогат'!D34</f>
        <v>2418623</v>
      </c>
      <c r="E36" s="33">
        <f>'[1]вспомогат'!G34</f>
        <v>36833312.12</v>
      </c>
      <c r="F36" s="38">
        <f>'[1]вспомогат'!H34</f>
        <v>504783.9699999988</v>
      </c>
      <c r="G36" s="39">
        <f>'[1]вспомогат'!I34</f>
        <v>20.870717346192393</v>
      </c>
      <c r="H36" s="35">
        <f>'[1]вспомогат'!J34</f>
        <v>-1913839.0300000012</v>
      </c>
      <c r="I36" s="36">
        <f>'[1]вспомогат'!K34</f>
        <v>121.039507120709</v>
      </c>
      <c r="J36" s="37">
        <f>'[1]вспомогат'!L34</f>
        <v>6402494.119999997</v>
      </c>
    </row>
    <row r="37" spans="1:10" ht="12.75">
      <c r="A37" s="32" t="s">
        <v>39</v>
      </c>
      <c r="B37" s="33">
        <f>'[1]вспомогат'!B35</f>
        <v>74405986</v>
      </c>
      <c r="C37" s="33">
        <f>'[1]вспомогат'!C35</f>
        <v>70437458</v>
      </c>
      <c r="D37" s="38">
        <f>'[1]вспомогат'!D35</f>
        <v>7433758</v>
      </c>
      <c r="E37" s="33">
        <f>'[1]вспомогат'!G35</f>
        <v>90429595.06</v>
      </c>
      <c r="F37" s="38">
        <f>'[1]вспомогат'!H35</f>
        <v>1353404.3200000077</v>
      </c>
      <c r="G37" s="39">
        <f>'[1]вспомогат'!I35</f>
        <v>18.206192883868532</v>
      </c>
      <c r="H37" s="35">
        <f>'[1]вспомогат'!J35</f>
        <v>-6080353.679999992</v>
      </c>
      <c r="I37" s="36">
        <f>'[1]вспомогат'!K35</f>
        <v>128.38282020342075</v>
      </c>
      <c r="J37" s="37">
        <f>'[1]вспомогат'!L35</f>
        <v>19992137.060000002</v>
      </c>
    </row>
    <row r="38" spans="1:10" ht="18.75" customHeight="1">
      <c r="A38" s="51" t="s">
        <v>40</v>
      </c>
      <c r="B38" s="41">
        <f>SUM(B18:B37)</f>
        <v>1079418361</v>
      </c>
      <c r="C38" s="41">
        <f>SUM(C18:C37)</f>
        <v>1012926400</v>
      </c>
      <c r="D38" s="41">
        <f>SUM(D18:D37)</f>
        <v>97027736</v>
      </c>
      <c r="E38" s="41">
        <f>SUM(E18:E37)</f>
        <v>1218716003.82</v>
      </c>
      <c r="F38" s="41">
        <f>SUM(F18:F37)</f>
        <v>28142349.73999999</v>
      </c>
      <c r="G38" s="42">
        <f>F38/D38*100</f>
        <v>29.004438215480977</v>
      </c>
      <c r="H38" s="41">
        <f>SUM(H18:H37)</f>
        <v>-68885386.26000002</v>
      </c>
      <c r="I38" s="43">
        <f>E38/C38*100</f>
        <v>120.31634320321791</v>
      </c>
      <c r="J38" s="41">
        <f>SUM(J18:J37)</f>
        <v>205789603.82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7500341</v>
      </c>
      <c r="D39" s="38">
        <f>'[1]вспомогат'!D36</f>
        <v>535221</v>
      </c>
      <c r="E39" s="33">
        <f>'[1]вспомогат'!G36</f>
        <v>10378239.01</v>
      </c>
      <c r="F39" s="38">
        <f>'[1]вспомогат'!H36</f>
        <v>189874.91999999993</v>
      </c>
      <c r="G39" s="39">
        <f>'[1]вспомогат'!I36</f>
        <v>35.4759846866995</v>
      </c>
      <c r="H39" s="35">
        <f>'[1]вспомогат'!J36</f>
        <v>-345346.0800000001</v>
      </c>
      <c r="I39" s="36">
        <f>'[1]вспомогат'!K36</f>
        <v>138.37022890025935</v>
      </c>
      <c r="J39" s="37">
        <f>'[1]вспомогат'!L36</f>
        <v>2877898.01</v>
      </c>
    </row>
    <row r="40" spans="1:10" ht="12.75" customHeight="1">
      <c r="A40" s="50" t="s">
        <v>42</v>
      </c>
      <c r="B40" s="33">
        <f>'[1]вспомогат'!B37</f>
        <v>19069975</v>
      </c>
      <c r="C40" s="33">
        <f>'[1]вспомогат'!C37</f>
        <v>18156652</v>
      </c>
      <c r="D40" s="38">
        <f>'[1]вспомогат'!D37</f>
        <v>912308</v>
      </c>
      <c r="E40" s="33">
        <f>'[1]вспомогат'!G37</f>
        <v>24272129.63</v>
      </c>
      <c r="F40" s="38">
        <f>'[1]вспомогат'!H37</f>
        <v>551328.5799999982</v>
      </c>
      <c r="G40" s="39">
        <f>'[1]вспомогат'!I37</f>
        <v>60.43228602621025</v>
      </c>
      <c r="H40" s="35">
        <f>'[1]вспомогат'!J37</f>
        <v>-360979.4200000018</v>
      </c>
      <c r="I40" s="36">
        <f>'[1]вспомогат'!K37</f>
        <v>133.68174721859515</v>
      </c>
      <c r="J40" s="37">
        <f>'[1]вспомогат'!L37</f>
        <v>6115477.629999999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12598272</v>
      </c>
      <c r="D41" s="38">
        <f>'[1]вспомогат'!D38</f>
        <v>978650</v>
      </c>
      <c r="E41" s="33">
        <f>'[1]вспомогат'!G38</f>
        <v>13871337.82</v>
      </c>
      <c r="F41" s="38">
        <f>'[1]вспомогат'!H38</f>
        <v>307335.66000000015</v>
      </c>
      <c r="G41" s="39">
        <f>'[1]вспомогат'!I38</f>
        <v>31.40404230317275</v>
      </c>
      <c r="H41" s="35">
        <f>'[1]вспомогат'!J38</f>
        <v>-671314.3399999999</v>
      </c>
      <c r="I41" s="36">
        <f>'[1]вспомогат'!K38</f>
        <v>110.10508282405713</v>
      </c>
      <c r="J41" s="37">
        <f>'[1]вспомогат'!L38</f>
        <v>1273065.8200000003</v>
      </c>
    </row>
    <row r="42" spans="1:10" ht="12.75" customHeight="1">
      <c r="A42" s="50" t="s">
        <v>44</v>
      </c>
      <c r="B42" s="33">
        <f>'[1]вспомогат'!B39</f>
        <v>8306335</v>
      </c>
      <c r="C42" s="33">
        <f>'[1]вспомогат'!C39</f>
        <v>7933747</v>
      </c>
      <c r="D42" s="38">
        <f>'[1]вспомогат'!D39</f>
        <v>505132</v>
      </c>
      <c r="E42" s="33">
        <f>'[1]вспомогат'!G39</f>
        <v>9405840.02</v>
      </c>
      <c r="F42" s="38">
        <f>'[1]вспомогат'!H39</f>
        <v>138354.7199999988</v>
      </c>
      <c r="G42" s="39">
        <f>'[1]вспомогат'!I39</f>
        <v>27.389814939461132</v>
      </c>
      <c r="H42" s="35">
        <f>'[1]вспомогат'!J39</f>
        <v>-366777.2800000012</v>
      </c>
      <c r="I42" s="36">
        <f>'[1]вспомогат'!K39</f>
        <v>118.5548268680612</v>
      </c>
      <c r="J42" s="37">
        <f>'[1]вспомогат'!L39</f>
        <v>1472093.0199999996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7120996</v>
      </c>
      <c r="D43" s="38">
        <f>'[1]вспомогат'!D40</f>
        <v>814743</v>
      </c>
      <c r="E43" s="33">
        <f>'[1]вспомогат'!G40</f>
        <v>11248102.26</v>
      </c>
      <c r="F43" s="38">
        <f>'[1]вспомогат'!H40</f>
        <v>271810.7599999998</v>
      </c>
      <c r="G43" s="39">
        <f>'[1]вспомогат'!I40</f>
        <v>33.36153363698734</v>
      </c>
      <c r="H43" s="35">
        <f>'[1]вспомогат'!J40</f>
        <v>-542932.2400000002</v>
      </c>
      <c r="I43" s="36">
        <f>'[1]вспомогат'!K40</f>
        <v>157.9568681122697</v>
      </c>
      <c r="J43" s="37">
        <f>'[1]вспомогат'!L40</f>
        <v>4127106.26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10787233</v>
      </c>
      <c r="D44" s="38">
        <f>'[1]вспомогат'!D41</f>
        <v>1185917</v>
      </c>
      <c r="E44" s="33">
        <f>'[1]вспомогат'!G41</f>
        <v>10910077</v>
      </c>
      <c r="F44" s="38">
        <f>'[1]вспомогат'!H41</f>
        <v>188662.7100000009</v>
      </c>
      <c r="G44" s="39">
        <f>'[1]вспомогат'!I41</f>
        <v>15.908593097156116</v>
      </c>
      <c r="H44" s="35">
        <f>'[1]вспомогат'!J41</f>
        <v>-997254.2899999991</v>
      </c>
      <c r="I44" s="36">
        <f>'[1]вспомогат'!K41</f>
        <v>101.138790642605</v>
      </c>
      <c r="J44" s="37">
        <f>'[1]вспомогат'!L41</f>
        <v>122844</v>
      </c>
    </row>
    <row r="45" spans="1:10" ht="15" customHeight="1">
      <c r="A45" s="51" t="s">
        <v>47</v>
      </c>
      <c r="B45" s="41">
        <f>SUM(B39:B44)</f>
        <v>68431887</v>
      </c>
      <c r="C45" s="41">
        <f>SUM(C39:C44)</f>
        <v>64097241</v>
      </c>
      <c r="D45" s="41">
        <f>SUM(D39:D44)</f>
        <v>4931971</v>
      </c>
      <c r="E45" s="41">
        <f>SUM(E39:E44)</f>
        <v>80085725.74000001</v>
      </c>
      <c r="F45" s="41">
        <f>SUM(F39:F44)</f>
        <v>1647367.3499999978</v>
      </c>
      <c r="G45" s="42">
        <f>F45/D45*100</f>
        <v>33.40180528231001</v>
      </c>
      <c r="H45" s="41">
        <f>SUM(H39:H44)</f>
        <v>-3284603.6500000022</v>
      </c>
      <c r="I45" s="43">
        <f>E45/C45*100</f>
        <v>124.94410756306971</v>
      </c>
      <c r="J45" s="41">
        <f>SUM(J39:J44)</f>
        <v>15988484.739999998</v>
      </c>
    </row>
    <row r="46" spans="1:10" ht="15.75" customHeight="1">
      <c r="A46" s="52" t="s">
        <v>48</v>
      </c>
      <c r="B46" s="53">
        <f>'[1]вспомогат'!B42</f>
        <v>6718910003</v>
      </c>
      <c r="C46" s="53">
        <f>'[1]вспомогат'!C42</f>
        <v>6218073246</v>
      </c>
      <c r="D46" s="53">
        <f>'[1]вспомогат'!D42</f>
        <v>562641067</v>
      </c>
      <c r="E46" s="53">
        <f>'[1]вспомогат'!G42</f>
        <v>6400424616.310001</v>
      </c>
      <c r="F46" s="53">
        <f>'[1]вспомогат'!H42</f>
        <v>183286866.28999987</v>
      </c>
      <c r="G46" s="54">
        <f>'[1]вспомогат'!I42</f>
        <v>32.57616214672788</v>
      </c>
      <c r="H46" s="53">
        <f>'[1]вспомогат'!J42</f>
        <v>-376069597.06000024</v>
      </c>
      <c r="I46" s="54">
        <f>'[1]вспомогат'!K42</f>
        <v>102.93260248144078</v>
      </c>
      <c r="J46" s="53">
        <f>'[1]вспомогат'!L42</f>
        <v>182351370.31000137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09.11.2016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2016-11-10T05:47:52Z</dcterms:created>
  <dcterms:modified xsi:type="dcterms:W3CDTF">2016-11-10T05:48:28Z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