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<sst xmlns="http://schemas.openxmlformats.org/spreadsheetml/2006/main" count="54" uniqueCount="49">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</sst>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711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07.11.2016</v>
          </cell>
        </row>
        <row r="6">
          <cell r="G6" t="str">
            <v>Фактично надійшло на 07.11.2016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1263178648</v>
          </cell>
          <cell r="C10">
            <v>1178902285</v>
          </cell>
          <cell r="D10">
            <v>69077452</v>
          </cell>
          <cell r="G10">
            <v>1238810108.98</v>
          </cell>
          <cell r="H10">
            <v>26834773.559999943</v>
          </cell>
          <cell r="I10">
            <v>38.84737028227379</v>
          </cell>
          <cell r="J10">
            <v>-42242678.44000006</v>
          </cell>
          <cell r="K10">
            <v>105.08166153736822</v>
          </cell>
          <cell r="L10">
            <v>59907823.98000002</v>
          </cell>
        </row>
        <row r="11">
          <cell r="B11">
            <v>3385270000</v>
          </cell>
          <cell r="C11">
            <v>3105620000</v>
          </cell>
          <cell r="D11">
            <v>299530000</v>
          </cell>
          <cell r="G11">
            <v>2903756448.72</v>
          </cell>
          <cell r="H11">
            <v>82601046.80999994</v>
          </cell>
          <cell r="I11">
            <v>27.57688605815776</v>
          </cell>
          <cell r="J11">
            <v>-216928953.19000006</v>
          </cell>
          <cell r="K11">
            <v>93.50005630824118</v>
          </cell>
          <cell r="L11">
            <v>-201863551.2800002</v>
          </cell>
        </row>
        <row r="12">
          <cell r="B12">
            <v>240270503</v>
          </cell>
          <cell r="C12">
            <v>222574102</v>
          </cell>
          <cell r="D12">
            <v>36103202</v>
          </cell>
          <cell r="G12">
            <v>241446550.29</v>
          </cell>
          <cell r="H12">
            <v>5292191.3599999845</v>
          </cell>
          <cell r="I12">
            <v>14.658509680110878</v>
          </cell>
          <cell r="J12">
            <v>-30811010.640000015</v>
          </cell>
          <cell r="K12">
            <v>108.47917530405222</v>
          </cell>
          <cell r="L12">
            <v>18872448.28999999</v>
          </cell>
        </row>
        <row r="13">
          <cell r="B13">
            <v>297912086</v>
          </cell>
          <cell r="C13">
            <v>272580240</v>
          </cell>
          <cell r="D13">
            <v>15777546</v>
          </cell>
          <cell r="G13">
            <v>366527472.38</v>
          </cell>
          <cell r="H13">
            <v>13814052.949999988</v>
          </cell>
          <cell r="I13">
            <v>87.55514292273328</v>
          </cell>
          <cell r="J13">
            <v>-1963493.050000012</v>
          </cell>
          <cell r="K13">
            <v>134.46589979523094</v>
          </cell>
          <cell r="L13">
            <v>93947232.38</v>
          </cell>
        </row>
        <row r="14">
          <cell r="B14">
            <v>339815000</v>
          </cell>
          <cell r="C14">
            <v>319801760</v>
          </cell>
          <cell r="D14">
            <v>37189760</v>
          </cell>
          <cell r="G14">
            <v>290039498.41</v>
          </cell>
          <cell r="H14">
            <v>5209450.370000005</v>
          </cell>
          <cell r="I14">
            <v>14.007754742165599</v>
          </cell>
          <cell r="J14">
            <v>-31980309.629999995</v>
          </cell>
          <cell r="K14">
            <v>90.69352789365513</v>
          </cell>
          <cell r="L14">
            <v>-29762261.589999974</v>
          </cell>
        </row>
        <row r="15">
          <cell r="B15">
            <v>44613518</v>
          </cell>
          <cell r="C15">
            <v>41571218</v>
          </cell>
          <cell r="D15">
            <v>3003400</v>
          </cell>
          <cell r="G15">
            <v>41925569.82</v>
          </cell>
          <cell r="H15">
            <v>628396</v>
          </cell>
          <cell r="I15">
            <v>20.92282080308983</v>
          </cell>
          <cell r="J15">
            <v>-2375004</v>
          </cell>
          <cell r="K15">
            <v>100.85239701179793</v>
          </cell>
          <cell r="L15">
            <v>354351.8200000003</v>
          </cell>
        </row>
        <row r="16">
          <cell r="B16">
            <v>33206409</v>
          </cell>
          <cell r="C16">
            <v>30642774</v>
          </cell>
          <cell r="D16">
            <v>3656746</v>
          </cell>
          <cell r="G16">
            <v>42221556.29</v>
          </cell>
          <cell r="H16">
            <v>660785.0899999961</v>
          </cell>
          <cell r="I16">
            <v>18.070303214934704</v>
          </cell>
          <cell r="J16">
            <v>-2995960.910000004</v>
          </cell>
          <cell r="K16">
            <v>137.78633843659193</v>
          </cell>
          <cell r="L16">
            <v>11578782.29</v>
          </cell>
        </row>
        <row r="17">
          <cell r="B17">
            <v>150104462</v>
          </cell>
          <cell r="C17">
            <v>140147100</v>
          </cell>
          <cell r="D17">
            <v>13058663</v>
          </cell>
          <cell r="G17">
            <v>165708030.6</v>
          </cell>
          <cell r="H17">
            <v>5695359.090000004</v>
          </cell>
          <cell r="I17">
            <v>43.613646282165355</v>
          </cell>
          <cell r="J17">
            <v>-7363303.909999996</v>
          </cell>
          <cell r="K17">
            <v>118.23864396765968</v>
          </cell>
          <cell r="L17">
            <v>25560930.599999994</v>
          </cell>
        </row>
        <row r="18">
          <cell r="B18">
            <v>17732856</v>
          </cell>
          <cell r="C18">
            <v>15880081</v>
          </cell>
          <cell r="D18">
            <v>1441265</v>
          </cell>
          <cell r="G18">
            <v>18176188.84</v>
          </cell>
          <cell r="H18">
            <v>221467.41999999806</v>
          </cell>
          <cell r="I18">
            <v>15.366183179359663</v>
          </cell>
          <cell r="J18">
            <v>-1219797.580000002</v>
          </cell>
          <cell r="K18">
            <v>114.4590436283039</v>
          </cell>
          <cell r="L18">
            <v>2296107.84</v>
          </cell>
        </row>
        <row r="19">
          <cell r="B19">
            <v>13252388</v>
          </cell>
          <cell r="C19">
            <v>12478997</v>
          </cell>
          <cell r="D19">
            <v>908349</v>
          </cell>
          <cell r="G19">
            <v>16011778.24</v>
          </cell>
          <cell r="H19">
            <v>193847.65000000037</v>
          </cell>
          <cell r="I19">
            <v>21.340657610676114</v>
          </cell>
          <cell r="J19">
            <v>-714501.3499999996</v>
          </cell>
          <cell r="K19">
            <v>128.30981720726433</v>
          </cell>
          <cell r="L19">
            <v>3532781.24</v>
          </cell>
        </row>
        <row r="20">
          <cell r="B20">
            <v>87228551</v>
          </cell>
          <cell r="C20">
            <v>80603490</v>
          </cell>
          <cell r="D20">
            <v>12239384</v>
          </cell>
          <cell r="G20">
            <v>87116037.2</v>
          </cell>
          <cell r="H20">
            <v>1876568.9300000072</v>
          </cell>
          <cell r="I20">
            <v>15.332217127920874</v>
          </cell>
          <cell r="J20">
            <v>-10362815.069999993</v>
          </cell>
          <cell r="K20">
            <v>108.07973352022351</v>
          </cell>
          <cell r="L20">
            <v>6512547.200000003</v>
          </cell>
        </row>
        <row r="21">
          <cell r="B21">
            <v>62340830</v>
          </cell>
          <cell r="C21">
            <v>58188065</v>
          </cell>
          <cell r="D21">
            <v>5543065</v>
          </cell>
          <cell r="G21">
            <v>67369784.89</v>
          </cell>
          <cell r="H21">
            <v>1203392.509999998</v>
          </cell>
          <cell r="I21">
            <v>21.709875493071035</v>
          </cell>
          <cell r="J21">
            <v>-4339672.490000002</v>
          </cell>
          <cell r="K21">
            <v>115.77938687254851</v>
          </cell>
          <cell r="L21">
            <v>9181719.89</v>
          </cell>
        </row>
        <row r="22">
          <cell r="B22">
            <v>86706670</v>
          </cell>
          <cell r="C22">
            <v>82143721</v>
          </cell>
          <cell r="D22">
            <v>6999127</v>
          </cell>
          <cell r="G22">
            <v>93451716.86</v>
          </cell>
          <cell r="H22">
            <v>1158572.5</v>
          </cell>
          <cell r="I22">
            <v>16.55310012234383</v>
          </cell>
          <cell r="J22">
            <v>-5840554.5</v>
          </cell>
          <cell r="K22">
            <v>113.76611105795902</v>
          </cell>
          <cell r="L22">
            <v>11307995.86</v>
          </cell>
        </row>
        <row r="23">
          <cell r="B23">
            <v>46309075</v>
          </cell>
          <cell r="C23">
            <v>42353635</v>
          </cell>
          <cell r="D23">
            <v>4282125</v>
          </cell>
          <cell r="G23">
            <v>46641383.43</v>
          </cell>
          <cell r="H23">
            <v>920596.549999997</v>
          </cell>
          <cell r="I23">
            <v>21.49859123682744</v>
          </cell>
          <cell r="J23">
            <v>-3361528.450000003</v>
          </cell>
          <cell r="K23">
            <v>110.1236846140833</v>
          </cell>
          <cell r="L23">
            <v>4287748.43</v>
          </cell>
        </row>
        <row r="24">
          <cell r="B24">
            <v>20751136</v>
          </cell>
          <cell r="C24">
            <v>19078116</v>
          </cell>
          <cell r="D24">
            <v>1768656</v>
          </cell>
          <cell r="G24">
            <v>27619920.85</v>
          </cell>
          <cell r="H24">
            <v>943231.5100000016</v>
          </cell>
          <cell r="I24">
            <v>53.33041077518757</v>
          </cell>
          <cell r="J24">
            <v>-825424.4899999984</v>
          </cell>
          <cell r="K24">
            <v>144.77279019584535</v>
          </cell>
          <cell r="L24">
            <v>8541804.850000001</v>
          </cell>
        </row>
        <row r="25">
          <cell r="B25">
            <v>68899970</v>
          </cell>
          <cell r="C25">
            <v>66411353</v>
          </cell>
          <cell r="D25">
            <v>5406993</v>
          </cell>
          <cell r="G25">
            <v>102494749.6</v>
          </cell>
          <cell r="H25">
            <v>796186.4899999946</v>
          </cell>
          <cell r="I25">
            <v>14.725125222096544</v>
          </cell>
          <cell r="J25">
            <v>-4610806.510000005</v>
          </cell>
          <cell r="K25">
            <v>154.3331749317018</v>
          </cell>
          <cell r="L25">
            <v>36083396.599999994</v>
          </cell>
        </row>
        <row r="26">
          <cell r="B26">
            <v>48320907</v>
          </cell>
          <cell r="C26">
            <v>45710386</v>
          </cell>
          <cell r="D26">
            <v>4484703</v>
          </cell>
          <cell r="G26">
            <v>47857121.53</v>
          </cell>
          <cell r="H26">
            <v>414118.4600000009</v>
          </cell>
          <cell r="I26">
            <v>9.234021963104377</v>
          </cell>
          <cell r="J26">
            <v>-4070584.539999999</v>
          </cell>
          <cell r="K26">
            <v>104.69638460283403</v>
          </cell>
          <cell r="L26">
            <v>2146735.530000001</v>
          </cell>
        </row>
        <row r="27">
          <cell r="B27">
            <v>30419788</v>
          </cell>
          <cell r="C27">
            <v>28435429</v>
          </cell>
          <cell r="D27">
            <v>2115874</v>
          </cell>
          <cell r="G27">
            <v>35405618.61</v>
          </cell>
          <cell r="H27">
            <v>667014.6599999964</v>
          </cell>
          <cell r="I27">
            <v>31.524309103471964</v>
          </cell>
          <cell r="J27">
            <v>-1448859.3400000036</v>
          </cell>
          <cell r="K27">
            <v>124.51234201530774</v>
          </cell>
          <cell r="L27">
            <v>6970189.609999999</v>
          </cell>
        </row>
        <row r="28">
          <cell r="B28">
            <v>60217614</v>
          </cell>
          <cell r="C28">
            <v>57627091</v>
          </cell>
          <cell r="D28">
            <v>6244068</v>
          </cell>
          <cell r="G28">
            <v>61116799.28</v>
          </cell>
          <cell r="H28">
            <v>919694.0799999982</v>
          </cell>
          <cell r="I28">
            <v>14.729084949106868</v>
          </cell>
          <cell r="J28">
            <v>-5324373.920000002</v>
          </cell>
          <cell r="K28">
            <v>106.05567315553026</v>
          </cell>
          <cell r="L28">
            <v>3489708.280000001</v>
          </cell>
        </row>
        <row r="29">
          <cell r="B29">
            <v>92065657</v>
          </cell>
          <cell r="C29">
            <v>86385756</v>
          </cell>
          <cell r="D29">
            <v>6956257</v>
          </cell>
          <cell r="G29">
            <v>101952255.47</v>
          </cell>
          <cell r="H29">
            <v>2924365.019999996</v>
          </cell>
          <cell r="I29">
            <v>42.03934702240006</v>
          </cell>
          <cell r="J29">
            <v>-4031891.980000004</v>
          </cell>
          <cell r="K29">
            <v>118.01975255040888</v>
          </cell>
          <cell r="L29">
            <v>15566499.469999999</v>
          </cell>
        </row>
        <row r="30">
          <cell r="B30">
            <v>41984377</v>
          </cell>
          <cell r="C30">
            <v>39477000</v>
          </cell>
          <cell r="D30">
            <v>3026222</v>
          </cell>
          <cell r="G30">
            <v>51128608</v>
          </cell>
          <cell r="H30">
            <v>420883.8200000003</v>
          </cell>
          <cell r="I30">
            <v>13.907896380371312</v>
          </cell>
          <cell r="J30">
            <v>-2605338.1799999997</v>
          </cell>
          <cell r="K30">
            <v>129.51492767940826</v>
          </cell>
          <cell r="L30">
            <v>11651608</v>
          </cell>
        </row>
        <row r="31">
          <cell r="B31">
            <v>53553415</v>
          </cell>
          <cell r="C31">
            <v>51109681</v>
          </cell>
          <cell r="D31">
            <v>3937254</v>
          </cell>
          <cell r="G31">
            <v>54151025.17</v>
          </cell>
          <cell r="H31">
            <v>912572.0600000024</v>
          </cell>
          <cell r="I31">
            <v>23.177881335570486</v>
          </cell>
          <cell r="J31">
            <v>-3024681.9399999976</v>
          </cell>
          <cell r="K31">
            <v>105.950622485787</v>
          </cell>
          <cell r="L31">
            <v>3041344.170000002</v>
          </cell>
        </row>
        <row r="32">
          <cell r="B32">
            <v>19664471</v>
          </cell>
          <cell r="C32">
            <v>18430398</v>
          </cell>
          <cell r="D32">
            <v>1523437</v>
          </cell>
          <cell r="G32">
            <v>23612102.38</v>
          </cell>
          <cell r="H32">
            <v>189201.3599999994</v>
          </cell>
          <cell r="I32">
            <v>12.419375399179579</v>
          </cell>
          <cell r="J32">
            <v>-1334235.6400000006</v>
          </cell>
          <cell r="K32">
            <v>128.1149890523254</v>
          </cell>
          <cell r="L32">
            <v>5181704.379999999</v>
          </cell>
        </row>
        <row r="33">
          <cell r="B33">
            <v>39217678</v>
          </cell>
          <cell r="C33">
            <v>36955051</v>
          </cell>
          <cell r="D33">
            <v>3583167</v>
          </cell>
          <cell r="G33">
            <v>44296597.69</v>
          </cell>
          <cell r="H33">
            <v>1044482.5399999991</v>
          </cell>
          <cell r="I33">
            <v>29.149703042029557</v>
          </cell>
          <cell r="J33">
            <v>-2538684.460000001</v>
          </cell>
          <cell r="K33">
            <v>119.86615223450781</v>
          </cell>
          <cell r="L33">
            <v>7341546.689999998</v>
          </cell>
        </row>
        <row r="34">
          <cell r="B34">
            <v>33036121</v>
          </cell>
          <cell r="C34">
            <v>30430818</v>
          </cell>
          <cell r="D34">
            <v>2418623</v>
          </cell>
          <cell r="G34">
            <v>36767904.16</v>
          </cell>
          <cell r="H34">
            <v>439376.0099999979</v>
          </cell>
          <cell r="I34">
            <v>18.166370285902264</v>
          </cell>
          <cell r="J34">
            <v>-1979246.990000002</v>
          </cell>
          <cell r="K34">
            <v>120.82456725284216</v>
          </cell>
          <cell r="L34">
            <v>6337086.159999996</v>
          </cell>
        </row>
        <row r="35">
          <cell r="B35">
            <v>74405986</v>
          </cell>
          <cell r="C35">
            <v>70437458</v>
          </cell>
          <cell r="D35">
            <v>7433758</v>
          </cell>
          <cell r="G35">
            <v>90002965.54</v>
          </cell>
          <cell r="H35">
            <v>926774.8000000119</v>
          </cell>
          <cell r="I35">
            <v>12.467110174961466</v>
          </cell>
          <cell r="J35">
            <v>-6506983.199999988</v>
          </cell>
          <cell r="K35">
            <v>127.7771346319738</v>
          </cell>
          <cell r="L35">
            <v>19565507.540000007</v>
          </cell>
        </row>
        <row r="36">
          <cell r="B36">
            <v>8020900</v>
          </cell>
          <cell r="C36">
            <v>7500341</v>
          </cell>
          <cell r="D36">
            <v>535221</v>
          </cell>
          <cell r="G36">
            <v>10372567.77</v>
          </cell>
          <cell r="H36">
            <v>184203.6799999997</v>
          </cell>
          <cell r="I36">
            <v>34.416377533766365</v>
          </cell>
          <cell r="J36">
            <v>-351017.3200000003</v>
          </cell>
          <cell r="K36">
            <v>138.2946158048014</v>
          </cell>
          <cell r="L36">
            <v>2872226.7699999996</v>
          </cell>
        </row>
        <row r="37">
          <cell r="B37">
            <v>19069975</v>
          </cell>
          <cell r="C37">
            <v>18156652</v>
          </cell>
          <cell r="D37">
            <v>912308</v>
          </cell>
          <cell r="G37">
            <v>23962583.44</v>
          </cell>
          <cell r="H37">
            <v>241782.3900000006</v>
          </cell>
          <cell r="I37">
            <v>26.50227664341435</v>
          </cell>
          <cell r="J37">
            <v>-670525.6099999994</v>
          </cell>
          <cell r="K37">
            <v>131.97688340339397</v>
          </cell>
          <cell r="L37">
            <v>5805931.440000001</v>
          </cell>
        </row>
        <row r="38">
          <cell r="B38">
            <v>13414045</v>
          </cell>
          <cell r="C38">
            <v>12598272</v>
          </cell>
          <cell r="D38">
            <v>978650</v>
          </cell>
          <cell r="G38">
            <v>13810040.22</v>
          </cell>
          <cell r="H38">
            <v>246038.06000000052</v>
          </cell>
          <cell r="I38">
            <v>25.140556889592858</v>
          </cell>
          <cell r="J38">
            <v>-732611.9399999995</v>
          </cell>
          <cell r="K38">
            <v>109.61852720754084</v>
          </cell>
          <cell r="L38">
            <v>1211768.2200000007</v>
          </cell>
        </row>
        <row r="39">
          <cell r="B39">
            <v>8306335</v>
          </cell>
          <cell r="C39">
            <v>7933747</v>
          </cell>
          <cell r="D39">
            <v>505132</v>
          </cell>
          <cell r="G39">
            <v>9401311.42</v>
          </cell>
          <cell r="H39">
            <v>133826.11999999918</v>
          </cell>
          <cell r="I39">
            <v>26.493296801627924</v>
          </cell>
          <cell r="J39">
            <v>-371305.8800000008</v>
          </cell>
          <cell r="K39">
            <v>118.49774665110951</v>
          </cell>
          <cell r="L39">
            <v>1467564.42</v>
          </cell>
        </row>
        <row r="40">
          <cell r="B40">
            <v>7830362</v>
          </cell>
          <cell r="C40">
            <v>7120996</v>
          </cell>
          <cell r="D40">
            <v>814743</v>
          </cell>
          <cell r="G40">
            <v>11229602.56</v>
          </cell>
          <cell r="H40">
            <v>253311.06000000052</v>
          </cell>
          <cell r="I40">
            <v>31.090915785714085</v>
          </cell>
          <cell r="J40">
            <v>-561431.9399999995</v>
          </cell>
          <cell r="K40">
            <v>157.6970772066155</v>
          </cell>
          <cell r="L40">
            <v>4108606.5600000005</v>
          </cell>
        </row>
        <row r="41">
          <cell r="B41">
            <v>11790270</v>
          </cell>
          <cell r="C41">
            <v>10787233</v>
          </cell>
          <cell r="D41">
            <v>1185917</v>
          </cell>
          <cell r="G41">
            <v>10903682.61</v>
          </cell>
          <cell r="H41">
            <v>182268.3200000003</v>
          </cell>
          <cell r="I41">
            <v>15.369399376178967</v>
          </cell>
          <cell r="J41">
            <v>-1003648.6799999997</v>
          </cell>
          <cell r="K41">
            <v>101.07951325423304</v>
          </cell>
          <cell r="L41">
            <v>116449.6099999994</v>
          </cell>
        </row>
        <row r="42">
          <cell r="B42">
            <v>6718910003</v>
          </cell>
          <cell r="C42">
            <v>6218073246</v>
          </cell>
          <cell r="D42">
            <v>562641067</v>
          </cell>
          <cell r="G42">
            <v>6375287581.25</v>
          </cell>
          <cell r="H42">
            <v>158149831.22999984</v>
          </cell>
          <cell r="I42">
            <v>28.108476345897415</v>
          </cell>
          <cell r="J42">
            <v>-400800694.40000015</v>
          </cell>
          <cell r="K42">
            <v>102.52834485909497</v>
          </cell>
          <cell r="L42">
            <v>157214335.25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7" sqref="A3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07.11.2016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07.11.2016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1263178648</v>
      </c>
      <c r="C10" s="33">
        <f>'[1]вспомогат'!C10</f>
        <v>1178902285</v>
      </c>
      <c r="D10" s="33">
        <f>'[1]вспомогат'!D10</f>
        <v>69077452</v>
      </c>
      <c r="E10" s="33">
        <f>'[1]вспомогат'!G10</f>
        <v>1238810108.98</v>
      </c>
      <c r="F10" s="33">
        <f>'[1]вспомогат'!H10</f>
        <v>26834773.559999943</v>
      </c>
      <c r="G10" s="34">
        <f>'[1]вспомогат'!I10</f>
        <v>38.84737028227379</v>
      </c>
      <c r="H10" s="35">
        <f>'[1]вспомогат'!J10</f>
        <v>-42242678.44000006</v>
      </c>
      <c r="I10" s="36">
        <f>'[1]вспомогат'!K10</f>
        <v>105.08166153736822</v>
      </c>
      <c r="J10" s="37">
        <f>'[1]вспомогат'!L10</f>
        <v>59907823.98000002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3105620000</v>
      </c>
      <c r="D12" s="38">
        <f>'[1]вспомогат'!D11</f>
        <v>299530000</v>
      </c>
      <c r="E12" s="33">
        <f>'[1]вспомогат'!G11</f>
        <v>2903756448.72</v>
      </c>
      <c r="F12" s="38">
        <f>'[1]вспомогат'!H11</f>
        <v>82601046.80999994</v>
      </c>
      <c r="G12" s="39">
        <f>'[1]вспомогат'!I11</f>
        <v>27.57688605815776</v>
      </c>
      <c r="H12" s="35">
        <f>'[1]вспомогат'!J11</f>
        <v>-216928953.19000006</v>
      </c>
      <c r="I12" s="36">
        <f>'[1]вспомогат'!K11</f>
        <v>93.50005630824118</v>
      </c>
      <c r="J12" s="37">
        <f>'[1]вспомогат'!L11</f>
        <v>-201863551.2800002</v>
      </c>
    </row>
    <row r="13" spans="1:10" ht="12.75">
      <c r="A13" s="32" t="s">
        <v>15</v>
      </c>
      <c r="B13" s="33">
        <f>'[1]вспомогат'!B12</f>
        <v>240270503</v>
      </c>
      <c r="C13" s="33">
        <f>'[1]вспомогат'!C12</f>
        <v>222574102</v>
      </c>
      <c r="D13" s="38">
        <f>'[1]вспомогат'!D12</f>
        <v>36103202</v>
      </c>
      <c r="E13" s="33">
        <f>'[1]вспомогат'!G12</f>
        <v>241446550.29</v>
      </c>
      <c r="F13" s="38">
        <f>'[1]вспомогат'!H12</f>
        <v>5292191.3599999845</v>
      </c>
      <c r="G13" s="39">
        <f>'[1]вспомогат'!I12</f>
        <v>14.658509680110878</v>
      </c>
      <c r="H13" s="35">
        <f>'[1]вспомогат'!J12</f>
        <v>-30811010.640000015</v>
      </c>
      <c r="I13" s="36">
        <f>'[1]вспомогат'!K12</f>
        <v>108.47917530405222</v>
      </c>
      <c r="J13" s="37">
        <f>'[1]вспомогат'!L12</f>
        <v>18872448.28999999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272580240</v>
      </c>
      <c r="D14" s="38">
        <f>'[1]вспомогат'!D13</f>
        <v>15777546</v>
      </c>
      <c r="E14" s="33">
        <f>'[1]вспомогат'!G13</f>
        <v>366527472.38</v>
      </c>
      <c r="F14" s="38">
        <f>'[1]вспомогат'!H13</f>
        <v>13814052.949999988</v>
      </c>
      <c r="G14" s="39">
        <f>'[1]вспомогат'!I13</f>
        <v>87.55514292273328</v>
      </c>
      <c r="H14" s="35">
        <f>'[1]вспомогат'!J13</f>
        <v>-1963493.050000012</v>
      </c>
      <c r="I14" s="36">
        <f>'[1]вспомогат'!K13</f>
        <v>134.46589979523094</v>
      </c>
      <c r="J14" s="37">
        <f>'[1]вспомогат'!L13</f>
        <v>93947232.38</v>
      </c>
    </row>
    <row r="15" spans="1:10" ht="12.75">
      <c r="A15" s="32" t="s">
        <v>17</v>
      </c>
      <c r="B15" s="33">
        <f>'[1]вспомогат'!B14</f>
        <v>339815000</v>
      </c>
      <c r="C15" s="33">
        <f>'[1]вспомогат'!C14</f>
        <v>319801760</v>
      </c>
      <c r="D15" s="38">
        <f>'[1]вспомогат'!D14</f>
        <v>37189760</v>
      </c>
      <c r="E15" s="33">
        <f>'[1]вспомогат'!G14</f>
        <v>290039498.41</v>
      </c>
      <c r="F15" s="38">
        <f>'[1]вспомогат'!H14</f>
        <v>5209450.370000005</v>
      </c>
      <c r="G15" s="39">
        <f>'[1]вспомогат'!I14</f>
        <v>14.007754742165599</v>
      </c>
      <c r="H15" s="35">
        <f>'[1]вспомогат'!J14</f>
        <v>-31980309.629999995</v>
      </c>
      <c r="I15" s="36">
        <f>'[1]вспомогат'!K14</f>
        <v>90.69352789365513</v>
      </c>
      <c r="J15" s="37">
        <f>'[1]вспомогат'!L14</f>
        <v>-29762261.589999974</v>
      </c>
    </row>
    <row r="16" spans="1:10" ht="12.75">
      <c r="A16" s="32" t="s">
        <v>18</v>
      </c>
      <c r="B16" s="33">
        <f>'[1]вспомогат'!B15</f>
        <v>44613518</v>
      </c>
      <c r="C16" s="33">
        <f>'[1]вспомогат'!C15</f>
        <v>41571218</v>
      </c>
      <c r="D16" s="38">
        <f>'[1]вспомогат'!D15</f>
        <v>3003400</v>
      </c>
      <c r="E16" s="33">
        <f>'[1]вспомогат'!G15</f>
        <v>41925569.82</v>
      </c>
      <c r="F16" s="38">
        <f>'[1]вспомогат'!H15</f>
        <v>628396</v>
      </c>
      <c r="G16" s="39">
        <f>'[1]вспомогат'!I15</f>
        <v>20.92282080308983</v>
      </c>
      <c r="H16" s="35">
        <f>'[1]вспомогат'!J15</f>
        <v>-2375004</v>
      </c>
      <c r="I16" s="36">
        <f>'[1]вспомогат'!K15</f>
        <v>100.85239701179793</v>
      </c>
      <c r="J16" s="37">
        <f>'[1]вспомогат'!L15</f>
        <v>354351.8200000003</v>
      </c>
    </row>
    <row r="17" spans="1:10" ht="18" customHeight="1">
      <c r="A17" s="40" t="s">
        <v>19</v>
      </c>
      <c r="B17" s="41">
        <f>SUM(B12:B16)</f>
        <v>4307881107</v>
      </c>
      <c r="C17" s="41">
        <f>SUM(C12:C16)</f>
        <v>3962147320</v>
      </c>
      <c r="D17" s="41">
        <f>SUM(D12:D16)</f>
        <v>391603908</v>
      </c>
      <c r="E17" s="41">
        <f>SUM(E12:E16)</f>
        <v>3843695539.62</v>
      </c>
      <c r="F17" s="41">
        <f>SUM(F12:F16)</f>
        <v>107545137.48999992</v>
      </c>
      <c r="G17" s="42">
        <f>F17/D17*100</f>
        <v>27.462733464345284</v>
      </c>
      <c r="H17" s="41">
        <f>SUM(H12:H16)</f>
        <v>-284058770.5100001</v>
      </c>
      <c r="I17" s="43">
        <f>E17/C17*100</f>
        <v>97.01041453501531</v>
      </c>
      <c r="J17" s="41">
        <f>SUM(J12:J16)</f>
        <v>-118451780.3800002</v>
      </c>
    </row>
    <row r="18" spans="1:10" ht="20.25" customHeight="1">
      <c r="A18" s="32" t="s">
        <v>20</v>
      </c>
      <c r="B18" s="44">
        <f>'[1]вспомогат'!B16</f>
        <v>33206409</v>
      </c>
      <c r="C18" s="44">
        <f>'[1]вспомогат'!C16</f>
        <v>30642774</v>
      </c>
      <c r="D18" s="45">
        <f>'[1]вспомогат'!D16</f>
        <v>3656746</v>
      </c>
      <c r="E18" s="44">
        <f>'[1]вспомогат'!G16</f>
        <v>42221556.29</v>
      </c>
      <c r="F18" s="45">
        <f>'[1]вспомогат'!H16</f>
        <v>660785.0899999961</v>
      </c>
      <c r="G18" s="46">
        <f>'[1]вспомогат'!I16</f>
        <v>18.070303214934704</v>
      </c>
      <c r="H18" s="47">
        <f>'[1]вспомогат'!J16</f>
        <v>-2995960.910000004</v>
      </c>
      <c r="I18" s="48">
        <f>'[1]вспомогат'!K16</f>
        <v>137.78633843659193</v>
      </c>
      <c r="J18" s="49">
        <f>'[1]вспомогат'!L16</f>
        <v>11578782.29</v>
      </c>
    </row>
    <row r="19" spans="1:10" ht="12.75">
      <c r="A19" s="32" t="s">
        <v>21</v>
      </c>
      <c r="B19" s="33">
        <f>'[1]вспомогат'!B17</f>
        <v>150104462</v>
      </c>
      <c r="C19" s="33">
        <f>'[1]вспомогат'!C17</f>
        <v>140147100</v>
      </c>
      <c r="D19" s="38">
        <f>'[1]вспомогат'!D17</f>
        <v>13058663</v>
      </c>
      <c r="E19" s="33">
        <f>'[1]вспомогат'!G17</f>
        <v>165708030.6</v>
      </c>
      <c r="F19" s="38">
        <f>'[1]вспомогат'!H17</f>
        <v>5695359.090000004</v>
      </c>
      <c r="G19" s="39">
        <f>'[1]вспомогат'!I17</f>
        <v>43.613646282165355</v>
      </c>
      <c r="H19" s="35">
        <f>'[1]вспомогат'!J17</f>
        <v>-7363303.909999996</v>
      </c>
      <c r="I19" s="36">
        <f>'[1]вспомогат'!K17</f>
        <v>118.23864396765968</v>
      </c>
      <c r="J19" s="37">
        <f>'[1]вспомогат'!L17</f>
        <v>25560930.599999994</v>
      </c>
    </row>
    <row r="20" spans="1:10" ht="12.75">
      <c r="A20" s="32" t="s">
        <v>22</v>
      </c>
      <c r="B20" s="33">
        <f>'[1]вспомогат'!B18</f>
        <v>17732856</v>
      </c>
      <c r="C20" s="33">
        <f>'[1]вспомогат'!C18</f>
        <v>15880081</v>
      </c>
      <c r="D20" s="38">
        <f>'[1]вспомогат'!D18</f>
        <v>1441265</v>
      </c>
      <c r="E20" s="33">
        <f>'[1]вспомогат'!G18</f>
        <v>18176188.84</v>
      </c>
      <c r="F20" s="38">
        <f>'[1]вспомогат'!H18</f>
        <v>221467.41999999806</v>
      </c>
      <c r="G20" s="39">
        <f>'[1]вспомогат'!I18</f>
        <v>15.366183179359663</v>
      </c>
      <c r="H20" s="35">
        <f>'[1]вспомогат'!J18</f>
        <v>-1219797.580000002</v>
      </c>
      <c r="I20" s="36">
        <f>'[1]вспомогат'!K18</f>
        <v>114.4590436283039</v>
      </c>
      <c r="J20" s="37">
        <f>'[1]вспомогат'!L18</f>
        <v>2296107.84</v>
      </c>
    </row>
    <row r="21" spans="1:10" ht="12.75">
      <c r="A21" s="32" t="s">
        <v>23</v>
      </c>
      <c r="B21" s="33">
        <f>'[1]вспомогат'!B19</f>
        <v>13252388</v>
      </c>
      <c r="C21" s="33">
        <f>'[1]вспомогат'!C19</f>
        <v>12478997</v>
      </c>
      <c r="D21" s="38">
        <f>'[1]вспомогат'!D19</f>
        <v>908349</v>
      </c>
      <c r="E21" s="33">
        <f>'[1]вспомогат'!G19</f>
        <v>16011778.24</v>
      </c>
      <c r="F21" s="38">
        <f>'[1]вспомогат'!H19</f>
        <v>193847.65000000037</v>
      </c>
      <c r="G21" s="39">
        <f>'[1]вспомогат'!I19</f>
        <v>21.340657610676114</v>
      </c>
      <c r="H21" s="35">
        <f>'[1]вспомогат'!J19</f>
        <v>-714501.3499999996</v>
      </c>
      <c r="I21" s="36">
        <f>'[1]вспомогат'!K19</f>
        <v>128.30981720726433</v>
      </c>
      <c r="J21" s="37">
        <f>'[1]вспомогат'!L19</f>
        <v>3532781.24</v>
      </c>
    </row>
    <row r="22" spans="1:10" ht="12.75">
      <c r="A22" s="32" t="s">
        <v>24</v>
      </c>
      <c r="B22" s="33">
        <f>'[1]вспомогат'!B20</f>
        <v>87228551</v>
      </c>
      <c r="C22" s="33">
        <f>'[1]вспомогат'!C20</f>
        <v>80603490</v>
      </c>
      <c r="D22" s="38">
        <f>'[1]вспомогат'!D20</f>
        <v>12239384</v>
      </c>
      <c r="E22" s="33">
        <f>'[1]вспомогат'!G20</f>
        <v>87116037.2</v>
      </c>
      <c r="F22" s="38">
        <f>'[1]вспомогат'!H20</f>
        <v>1876568.9300000072</v>
      </c>
      <c r="G22" s="39">
        <f>'[1]вспомогат'!I20</f>
        <v>15.332217127920874</v>
      </c>
      <c r="H22" s="35">
        <f>'[1]вспомогат'!J20</f>
        <v>-10362815.069999993</v>
      </c>
      <c r="I22" s="36">
        <f>'[1]вспомогат'!K20</f>
        <v>108.07973352022351</v>
      </c>
      <c r="J22" s="37">
        <f>'[1]вспомогат'!L20</f>
        <v>6512547.200000003</v>
      </c>
    </row>
    <row r="23" spans="1:10" ht="12.75">
      <c r="A23" s="32" t="s">
        <v>25</v>
      </c>
      <c r="B23" s="33">
        <f>'[1]вспомогат'!B21</f>
        <v>62340830</v>
      </c>
      <c r="C23" s="33">
        <f>'[1]вспомогат'!C21</f>
        <v>58188065</v>
      </c>
      <c r="D23" s="38">
        <f>'[1]вспомогат'!D21</f>
        <v>5543065</v>
      </c>
      <c r="E23" s="33">
        <f>'[1]вспомогат'!G21</f>
        <v>67369784.89</v>
      </c>
      <c r="F23" s="38">
        <f>'[1]вспомогат'!H21</f>
        <v>1203392.509999998</v>
      </c>
      <c r="G23" s="39">
        <f>'[1]вспомогат'!I21</f>
        <v>21.709875493071035</v>
      </c>
      <c r="H23" s="35">
        <f>'[1]вспомогат'!J21</f>
        <v>-4339672.490000002</v>
      </c>
      <c r="I23" s="36">
        <f>'[1]вспомогат'!K21</f>
        <v>115.77938687254851</v>
      </c>
      <c r="J23" s="37">
        <f>'[1]вспомогат'!L21</f>
        <v>9181719.89</v>
      </c>
    </row>
    <row r="24" spans="1:10" ht="12.75">
      <c r="A24" s="32" t="s">
        <v>26</v>
      </c>
      <c r="B24" s="33">
        <f>'[1]вспомогат'!B22</f>
        <v>86706670</v>
      </c>
      <c r="C24" s="33">
        <f>'[1]вспомогат'!C22</f>
        <v>82143721</v>
      </c>
      <c r="D24" s="38">
        <f>'[1]вспомогат'!D22</f>
        <v>6999127</v>
      </c>
      <c r="E24" s="33">
        <f>'[1]вспомогат'!G22</f>
        <v>93451716.86</v>
      </c>
      <c r="F24" s="38">
        <f>'[1]вспомогат'!H22</f>
        <v>1158572.5</v>
      </c>
      <c r="G24" s="39">
        <f>'[1]вспомогат'!I22</f>
        <v>16.55310012234383</v>
      </c>
      <c r="H24" s="35">
        <f>'[1]вспомогат'!J22</f>
        <v>-5840554.5</v>
      </c>
      <c r="I24" s="36">
        <f>'[1]вспомогат'!K22</f>
        <v>113.76611105795902</v>
      </c>
      <c r="J24" s="37">
        <f>'[1]вспомогат'!L22</f>
        <v>11307995.86</v>
      </c>
    </row>
    <row r="25" spans="1:10" ht="12.75">
      <c r="A25" s="32" t="s">
        <v>27</v>
      </c>
      <c r="B25" s="33">
        <f>'[1]вспомогат'!B23</f>
        <v>46309075</v>
      </c>
      <c r="C25" s="33">
        <f>'[1]вспомогат'!C23</f>
        <v>42353635</v>
      </c>
      <c r="D25" s="38">
        <f>'[1]вспомогат'!D23</f>
        <v>4282125</v>
      </c>
      <c r="E25" s="33">
        <f>'[1]вспомогат'!G23</f>
        <v>46641383.43</v>
      </c>
      <c r="F25" s="38">
        <f>'[1]вспомогат'!H23</f>
        <v>920596.549999997</v>
      </c>
      <c r="G25" s="39">
        <f>'[1]вспомогат'!I23</f>
        <v>21.49859123682744</v>
      </c>
      <c r="H25" s="35">
        <f>'[1]вспомогат'!J23</f>
        <v>-3361528.450000003</v>
      </c>
      <c r="I25" s="36">
        <f>'[1]вспомогат'!K23</f>
        <v>110.1236846140833</v>
      </c>
      <c r="J25" s="37">
        <f>'[1]вспомогат'!L23</f>
        <v>4287748.43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19078116</v>
      </c>
      <c r="D26" s="38">
        <f>'[1]вспомогат'!D24</f>
        <v>1768656</v>
      </c>
      <c r="E26" s="33">
        <f>'[1]вспомогат'!G24</f>
        <v>27619920.85</v>
      </c>
      <c r="F26" s="38">
        <f>'[1]вспомогат'!H24</f>
        <v>943231.5100000016</v>
      </c>
      <c r="G26" s="39">
        <f>'[1]вспомогат'!I24</f>
        <v>53.33041077518757</v>
      </c>
      <c r="H26" s="35">
        <f>'[1]вспомогат'!J24</f>
        <v>-825424.4899999984</v>
      </c>
      <c r="I26" s="36">
        <f>'[1]вспомогат'!K24</f>
        <v>144.77279019584535</v>
      </c>
      <c r="J26" s="37">
        <f>'[1]вспомогат'!L24</f>
        <v>8541804.850000001</v>
      </c>
    </row>
    <row r="27" spans="1:10" ht="12.75">
      <c r="A27" s="32" t="s">
        <v>29</v>
      </c>
      <c r="B27" s="33">
        <f>'[1]вспомогат'!B25</f>
        <v>68899970</v>
      </c>
      <c r="C27" s="33">
        <f>'[1]вспомогат'!C25</f>
        <v>66411353</v>
      </c>
      <c r="D27" s="38">
        <f>'[1]вспомогат'!D25</f>
        <v>5406993</v>
      </c>
      <c r="E27" s="33">
        <f>'[1]вспомогат'!G25</f>
        <v>102494749.6</v>
      </c>
      <c r="F27" s="38">
        <f>'[1]вспомогат'!H25</f>
        <v>796186.4899999946</v>
      </c>
      <c r="G27" s="39">
        <f>'[1]вспомогат'!I25</f>
        <v>14.725125222096544</v>
      </c>
      <c r="H27" s="35">
        <f>'[1]вспомогат'!J25</f>
        <v>-4610806.510000005</v>
      </c>
      <c r="I27" s="36">
        <f>'[1]вспомогат'!K25</f>
        <v>154.3331749317018</v>
      </c>
      <c r="J27" s="37">
        <f>'[1]вспомогат'!L25</f>
        <v>36083396.599999994</v>
      </c>
    </row>
    <row r="28" spans="1:10" ht="12.75">
      <c r="A28" s="32" t="s">
        <v>30</v>
      </c>
      <c r="B28" s="33">
        <f>'[1]вспомогат'!B26</f>
        <v>48320907</v>
      </c>
      <c r="C28" s="33">
        <f>'[1]вспомогат'!C26</f>
        <v>45710386</v>
      </c>
      <c r="D28" s="38">
        <f>'[1]вспомогат'!D26</f>
        <v>4484703</v>
      </c>
      <c r="E28" s="33">
        <f>'[1]вспомогат'!G26</f>
        <v>47857121.53</v>
      </c>
      <c r="F28" s="38">
        <f>'[1]вспомогат'!H26</f>
        <v>414118.4600000009</v>
      </c>
      <c r="G28" s="39">
        <f>'[1]вспомогат'!I26</f>
        <v>9.234021963104377</v>
      </c>
      <c r="H28" s="35">
        <f>'[1]вспомогат'!J26</f>
        <v>-4070584.539999999</v>
      </c>
      <c r="I28" s="36">
        <f>'[1]вспомогат'!K26</f>
        <v>104.69638460283403</v>
      </c>
      <c r="J28" s="37">
        <f>'[1]вспомогат'!L26</f>
        <v>2146735.530000001</v>
      </c>
    </row>
    <row r="29" spans="1:10" ht="12.75">
      <c r="A29" s="32" t="s">
        <v>31</v>
      </c>
      <c r="B29" s="33">
        <f>'[1]вспомогат'!B27</f>
        <v>30419788</v>
      </c>
      <c r="C29" s="33">
        <f>'[1]вспомогат'!C27</f>
        <v>28435429</v>
      </c>
      <c r="D29" s="38">
        <f>'[1]вспомогат'!D27</f>
        <v>2115874</v>
      </c>
      <c r="E29" s="33">
        <f>'[1]вспомогат'!G27</f>
        <v>35405618.61</v>
      </c>
      <c r="F29" s="38">
        <f>'[1]вспомогат'!H27</f>
        <v>667014.6599999964</v>
      </c>
      <c r="G29" s="39">
        <f>'[1]вспомогат'!I27</f>
        <v>31.524309103471964</v>
      </c>
      <c r="H29" s="35">
        <f>'[1]вспомогат'!J27</f>
        <v>-1448859.3400000036</v>
      </c>
      <c r="I29" s="36">
        <f>'[1]вспомогат'!K27</f>
        <v>124.51234201530774</v>
      </c>
      <c r="J29" s="37">
        <f>'[1]вспомогат'!L27</f>
        <v>6970189.609999999</v>
      </c>
    </row>
    <row r="30" spans="1:10" ht="12.75">
      <c r="A30" s="32" t="s">
        <v>32</v>
      </c>
      <c r="B30" s="33">
        <f>'[1]вспомогат'!B28</f>
        <v>60217614</v>
      </c>
      <c r="C30" s="33">
        <f>'[1]вспомогат'!C28</f>
        <v>57627091</v>
      </c>
      <c r="D30" s="38">
        <f>'[1]вспомогат'!D28</f>
        <v>6244068</v>
      </c>
      <c r="E30" s="33">
        <f>'[1]вспомогат'!G28</f>
        <v>61116799.28</v>
      </c>
      <c r="F30" s="38">
        <f>'[1]вспомогат'!H28</f>
        <v>919694.0799999982</v>
      </c>
      <c r="G30" s="39">
        <f>'[1]вспомогат'!I28</f>
        <v>14.729084949106868</v>
      </c>
      <c r="H30" s="35">
        <f>'[1]вспомогат'!J28</f>
        <v>-5324373.920000002</v>
      </c>
      <c r="I30" s="36">
        <f>'[1]вспомогат'!K28</f>
        <v>106.05567315553026</v>
      </c>
      <c r="J30" s="37">
        <f>'[1]вспомогат'!L28</f>
        <v>3489708.280000001</v>
      </c>
    </row>
    <row r="31" spans="1:10" ht="12.75">
      <c r="A31" s="32" t="s">
        <v>33</v>
      </c>
      <c r="B31" s="33">
        <f>'[1]вспомогат'!B29</f>
        <v>92065657</v>
      </c>
      <c r="C31" s="33">
        <f>'[1]вспомогат'!C29</f>
        <v>86385756</v>
      </c>
      <c r="D31" s="38">
        <f>'[1]вспомогат'!D29</f>
        <v>6956257</v>
      </c>
      <c r="E31" s="33">
        <f>'[1]вспомогат'!G29</f>
        <v>101952255.47</v>
      </c>
      <c r="F31" s="38">
        <f>'[1]вспомогат'!H29</f>
        <v>2924365.019999996</v>
      </c>
      <c r="G31" s="39">
        <f>'[1]вспомогат'!I29</f>
        <v>42.03934702240006</v>
      </c>
      <c r="H31" s="35">
        <f>'[1]вспомогат'!J29</f>
        <v>-4031891.980000004</v>
      </c>
      <c r="I31" s="36">
        <f>'[1]вспомогат'!K29</f>
        <v>118.01975255040888</v>
      </c>
      <c r="J31" s="37">
        <f>'[1]вспомогат'!L29</f>
        <v>15566499.469999999</v>
      </c>
    </row>
    <row r="32" spans="1:10" ht="12.75">
      <c r="A32" s="32" t="s">
        <v>34</v>
      </c>
      <c r="B32" s="33">
        <f>'[1]вспомогат'!B30</f>
        <v>41984377</v>
      </c>
      <c r="C32" s="33">
        <f>'[1]вспомогат'!C30</f>
        <v>39477000</v>
      </c>
      <c r="D32" s="38">
        <f>'[1]вспомогат'!D30</f>
        <v>3026222</v>
      </c>
      <c r="E32" s="33">
        <f>'[1]вспомогат'!G30</f>
        <v>51128608</v>
      </c>
      <c r="F32" s="38">
        <f>'[1]вспомогат'!H30</f>
        <v>420883.8200000003</v>
      </c>
      <c r="G32" s="39">
        <f>'[1]вспомогат'!I30</f>
        <v>13.907896380371312</v>
      </c>
      <c r="H32" s="35">
        <f>'[1]вспомогат'!J30</f>
        <v>-2605338.1799999997</v>
      </c>
      <c r="I32" s="36">
        <f>'[1]вспомогат'!K30</f>
        <v>129.51492767940826</v>
      </c>
      <c r="J32" s="37">
        <f>'[1]вспомогат'!L30</f>
        <v>11651608</v>
      </c>
    </row>
    <row r="33" spans="1:10" ht="12.75">
      <c r="A33" s="32" t="s">
        <v>35</v>
      </c>
      <c r="B33" s="33">
        <f>'[1]вспомогат'!B31</f>
        <v>53553415</v>
      </c>
      <c r="C33" s="33">
        <f>'[1]вспомогат'!C31</f>
        <v>51109681</v>
      </c>
      <c r="D33" s="38">
        <f>'[1]вспомогат'!D31</f>
        <v>3937254</v>
      </c>
      <c r="E33" s="33">
        <f>'[1]вспомогат'!G31</f>
        <v>54151025.17</v>
      </c>
      <c r="F33" s="38">
        <f>'[1]вспомогат'!H31</f>
        <v>912572.0600000024</v>
      </c>
      <c r="G33" s="39">
        <f>'[1]вспомогат'!I31</f>
        <v>23.177881335570486</v>
      </c>
      <c r="H33" s="35">
        <f>'[1]вспомогат'!J31</f>
        <v>-3024681.9399999976</v>
      </c>
      <c r="I33" s="36">
        <f>'[1]вспомогат'!K31</f>
        <v>105.950622485787</v>
      </c>
      <c r="J33" s="37">
        <f>'[1]вспомогат'!L31</f>
        <v>3041344.170000002</v>
      </c>
    </row>
    <row r="34" spans="1:10" ht="12.75">
      <c r="A34" s="32" t="s">
        <v>36</v>
      </c>
      <c r="B34" s="33">
        <f>'[1]вспомогат'!B32</f>
        <v>19664471</v>
      </c>
      <c r="C34" s="33">
        <f>'[1]вспомогат'!C32</f>
        <v>18430398</v>
      </c>
      <c r="D34" s="38">
        <f>'[1]вспомогат'!D32</f>
        <v>1523437</v>
      </c>
      <c r="E34" s="33">
        <f>'[1]вспомогат'!G32</f>
        <v>23612102.38</v>
      </c>
      <c r="F34" s="38">
        <f>'[1]вспомогат'!H32</f>
        <v>189201.3599999994</v>
      </c>
      <c r="G34" s="39">
        <f>'[1]вспомогат'!I32</f>
        <v>12.419375399179579</v>
      </c>
      <c r="H34" s="35">
        <f>'[1]вспомогат'!J32</f>
        <v>-1334235.6400000006</v>
      </c>
      <c r="I34" s="36">
        <f>'[1]вспомогат'!K32</f>
        <v>128.1149890523254</v>
      </c>
      <c r="J34" s="37">
        <f>'[1]вспомогат'!L32</f>
        <v>5181704.379999999</v>
      </c>
    </row>
    <row r="35" spans="1:10" ht="12.75">
      <c r="A35" s="32" t="s">
        <v>37</v>
      </c>
      <c r="B35" s="33">
        <f>'[1]вспомогат'!B33</f>
        <v>39217678</v>
      </c>
      <c r="C35" s="33">
        <f>'[1]вспомогат'!C33</f>
        <v>36955051</v>
      </c>
      <c r="D35" s="38">
        <f>'[1]вспомогат'!D33</f>
        <v>3583167</v>
      </c>
      <c r="E35" s="33">
        <f>'[1]вспомогат'!G33</f>
        <v>44296597.69</v>
      </c>
      <c r="F35" s="38">
        <f>'[1]вспомогат'!H33</f>
        <v>1044482.5399999991</v>
      </c>
      <c r="G35" s="39">
        <f>'[1]вспомогат'!I33</f>
        <v>29.149703042029557</v>
      </c>
      <c r="H35" s="35">
        <f>'[1]вспомогат'!J33</f>
        <v>-2538684.460000001</v>
      </c>
      <c r="I35" s="36">
        <f>'[1]вспомогат'!K33</f>
        <v>119.86615223450781</v>
      </c>
      <c r="J35" s="37">
        <f>'[1]вспомогат'!L33</f>
        <v>7341546.689999998</v>
      </c>
    </row>
    <row r="36" spans="1:10" ht="12.75">
      <c r="A36" s="32" t="s">
        <v>38</v>
      </c>
      <c r="B36" s="33">
        <f>'[1]вспомогат'!B34</f>
        <v>33036121</v>
      </c>
      <c r="C36" s="33">
        <f>'[1]вспомогат'!C34</f>
        <v>30430818</v>
      </c>
      <c r="D36" s="38">
        <f>'[1]вспомогат'!D34</f>
        <v>2418623</v>
      </c>
      <c r="E36" s="33">
        <f>'[1]вспомогат'!G34</f>
        <v>36767904.16</v>
      </c>
      <c r="F36" s="38">
        <f>'[1]вспомогат'!H34</f>
        <v>439376.0099999979</v>
      </c>
      <c r="G36" s="39">
        <f>'[1]вспомогат'!I34</f>
        <v>18.166370285902264</v>
      </c>
      <c r="H36" s="35">
        <f>'[1]вспомогат'!J34</f>
        <v>-1979246.990000002</v>
      </c>
      <c r="I36" s="36">
        <f>'[1]вспомогат'!K34</f>
        <v>120.82456725284216</v>
      </c>
      <c r="J36" s="37">
        <f>'[1]вспомогат'!L34</f>
        <v>6337086.159999996</v>
      </c>
    </row>
    <row r="37" spans="1:10" ht="12.75">
      <c r="A37" s="32" t="s">
        <v>39</v>
      </c>
      <c r="B37" s="33">
        <f>'[1]вспомогат'!B35</f>
        <v>74405986</v>
      </c>
      <c r="C37" s="33">
        <f>'[1]вспомогат'!C35</f>
        <v>70437458</v>
      </c>
      <c r="D37" s="38">
        <f>'[1]вспомогат'!D35</f>
        <v>7433758</v>
      </c>
      <c r="E37" s="33">
        <f>'[1]вспомогат'!G35</f>
        <v>90002965.54</v>
      </c>
      <c r="F37" s="38">
        <f>'[1]вспомогат'!H35</f>
        <v>926774.8000000119</v>
      </c>
      <c r="G37" s="39">
        <f>'[1]вспомогат'!I35</f>
        <v>12.467110174961466</v>
      </c>
      <c r="H37" s="35">
        <f>'[1]вспомогат'!J35</f>
        <v>-6506983.199999988</v>
      </c>
      <c r="I37" s="36">
        <f>'[1]вспомогат'!K35</f>
        <v>127.7771346319738</v>
      </c>
      <c r="J37" s="37">
        <f>'[1]вспомогат'!L35</f>
        <v>19565507.540000007</v>
      </c>
    </row>
    <row r="38" spans="1:10" ht="18.75" customHeight="1">
      <c r="A38" s="51" t="s">
        <v>40</v>
      </c>
      <c r="B38" s="41">
        <f>SUM(B18:B37)</f>
        <v>1079418361</v>
      </c>
      <c r="C38" s="41">
        <f>SUM(C18:C37)</f>
        <v>1012926400</v>
      </c>
      <c r="D38" s="41">
        <f>SUM(D18:D37)</f>
        <v>97027736</v>
      </c>
      <c r="E38" s="41">
        <f>SUM(E18:E37)</f>
        <v>1213102144.63</v>
      </c>
      <c r="F38" s="41">
        <f>SUM(F18:F37)</f>
        <v>22528490.549999997</v>
      </c>
      <c r="G38" s="42">
        <f>F38/D38*100</f>
        <v>23.21860890374686</v>
      </c>
      <c r="H38" s="41">
        <f>SUM(H18:H37)</f>
        <v>-74499245.45</v>
      </c>
      <c r="I38" s="43">
        <f>E38/C38*100</f>
        <v>119.76212137722939</v>
      </c>
      <c r="J38" s="41">
        <f>SUM(J18:J37)</f>
        <v>200175744.63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7500341</v>
      </c>
      <c r="D39" s="38">
        <f>'[1]вспомогат'!D36</f>
        <v>535221</v>
      </c>
      <c r="E39" s="33">
        <f>'[1]вспомогат'!G36</f>
        <v>10372567.77</v>
      </c>
      <c r="F39" s="38">
        <f>'[1]вспомогат'!H36</f>
        <v>184203.6799999997</v>
      </c>
      <c r="G39" s="39">
        <f>'[1]вспомогат'!I36</f>
        <v>34.416377533766365</v>
      </c>
      <c r="H39" s="35">
        <f>'[1]вспомогат'!J36</f>
        <v>-351017.3200000003</v>
      </c>
      <c r="I39" s="36">
        <f>'[1]вспомогат'!K36</f>
        <v>138.2946158048014</v>
      </c>
      <c r="J39" s="37">
        <f>'[1]вспомогат'!L36</f>
        <v>2872226.7699999996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18156652</v>
      </c>
      <c r="D40" s="38">
        <f>'[1]вспомогат'!D37</f>
        <v>912308</v>
      </c>
      <c r="E40" s="33">
        <f>'[1]вспомогат'!G37</f>
        <v>23962583.44</v>
      </c>
      <c r="F40" s="38">
        <f>'[1]вспомогат'!H37</f>
        <v>241782.3900000006</v>
      </c>
      <c r="G40" s="39">
        <f>'[1]вспомогат'!I37</f>
        <v>26.50227664341435</v>
      </c>
      <c r="H40" s="35">
        <f>'[1]вспомогат'!J37</f>
        <v>-670525.6099999994</v>
      </c>
      <c r="I40" s="36">
        <f>'[1]вспомогат'!K37</f>
        <v>131.97688340339397</v>
      </c>
      <c r="J40" s="37">
        <f>'[1]вспомогат'!L37</f>
        <v>5805931.440000001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12598272</v>
      </c>
      <c r="D41" s="38">
        <f>'[1]вспомогат'!D38</f>
        <v>978650</v>
      </c>
      <c r="E41" s="33">
        <f>'[1]вспомогат'!G38</f>
        <v>13810040.22</v>
      </c>
      <c r="F41" s="38">
        <f>'[1]вспомогат'!H38</f>
        <v>246038.06000000052</v>
      </c>
      <c r="G41" s="39">
        <f>'[1]вспомогат'!I38</f>
        <v>25.140556889592858</v>
      </c>
      <c r="H41" s="35">
        <f>'[1]вспомогат'!J38</f>
        <v>-732611.9399999995</v>
      </c>
      <c r="I41" s="36">
        <f>'[1]вспомогат'!K38</f>
        <v>109.61852720754084</v>
      </c>
      <c r="J41" s="37">
        <f>'[1]вспомогат'!L38</f>
        <v>1211768.2200000007</v>
      </c>
    </row>
    <row r="42" spans="1:10" ht="12.75" customHeight="1">
      <c r="A42" s="50" t="s">
        <v>44</v>
      </c>
      <c r="B42" s="33">
        <f>'[1]вспомогат'!B39</f>
        <v>8306335</v>
      </c>
      <c r="C42" s="33">
        <f>'[1]вспомогат'!C39</f>
        <v>7933747</v>
      </c>
      <c r="D42" s="38">
        <f>'[1]вспомогат'!D39</f>
        <v>505132</v>
      </c>
      <c r="E42" s="33">
        <f>'[1]вспомогат'!G39</f>
        <v>9401311.42</v>
      </c>
      <c r="F42" s="38">
        <f>'[1]вспомогат'!H39</f>
        <v>133826.11999999918</v>
      </c>
      <c r="G42" s="39">
        <f>'[1]вспомогат'!I39</f>
        <v>26.493296801627924</v>
      </c>
      <c r="H42" s="35">
        <f>'[1]вспомогат'!J39</f>
        <v>-371305.8800000008</v>
      </c>
      <c r="I42" s="36">
        <f>'[1]вспомогат'!K39</f>
        <v>118.49774665110951</v>
      </c>
      <c r="J42" s="37">
        <f>'[1]вспомогат'!L39</f>
        <v>1467564.42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7120996</v>
      </c>
      <c r="D43" s="38">
        <f>'[1]вспомогат'!D40</f>
        <v>814743</v>
      </c>
      <c r="E43" s="33">
        <f>'[1]вспомогат'!G40</f>
        <v>11229602.56</v>
      </c>
      <c r="F43" s="38">
        <f>'[1]вспомогат'!H40</f>
        <v>253311.06000000052</v>
      </c>
      <c r="G43" s="39">
        <f>'[1]вспомогат'!I40</f>
        <v>31.090915785714085</v>
      </c>
      <c r="H43" s="35">
        <f>'[1]вспомогат'!J40</f>
        <v>-561431.9399999995</v>
      </c>
      <c r="I43" s="36">
        <f>'[1]вспомогат'!K40</f>
        <v>157.6970772066155</v>
      </c>
      <c r="J43" s="37">
        <f>'[1]вспомогат'!L40</f>
        <v>4108606.5600000005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10787233</v>
      </c>
      <c r="D44" s="38">
        <f>'[1]вспомогат'!D41</f>
        <v>1185917</v>
      </c>
      <c r="E44" s="33">
        <f>'[1]вспомогат'!G41</f>
        <v>10903682.61</v>
      </c>
      <c r="F44" s="38">
        <f>'[1]вспомогат'!H41</f>
        <v>182268.3200000003</v>
      </c>
      <c r="G44" s="39">
        <f>'[1]вспомогат'!I41</f>
        <v>15.369399376178967</v>
      </c>
      <c r="H44" s="35">
        <f>'[1]вспомогат'!J41</f>
        <v>-1003648.6799999997</v>
      </c>
      <c r="I44" s="36">
        <f>'[1]вспомогат'!K41</f>
        <v>101.07951325423304</v>
      </c>
      <c r="J44" s="37">
        <f>'[1]вспомогат'!L41</f>
        <v>116449.6099999994</v>
      </c>
    </row>
    <row r="45" spans="1:10" ht="15" customHeight="1">
      <c r="A45" s="51" t="s">
        <v>47</v>
      </c>
      <c r="B45" s="41">
        <f>SUM(B39:B44)</f>
        <v>68431887</v>
      </c>
      <c r="C45" s="41">
        <f>SUM(C39:C44)</f>
        <v>64097241</v>
      </c>
      <c r="D45" s="41">
        <f>SUM(D39:D44)</f>
        <v>4931971</v>
      </c>
      <c r="E45" s="41">
        <f>SUM(E39:E44)</f>
        <v>79679788.02</v>
      </c>
      <c r="F45" s="41">
        <f>SUM(F39:F44)</f>
        <v>1241429.6300000008</v>
      </c>
      <c r="G45" s="42">
        <f>F45/D45*100</f>
        <v>25.171065077227762</v>
      </c>
      <c r="H45" s="41">
        <f>SUM(H39:H44)</f>
        <v>-3690541.369999999</v>
      </c>
      <c r="I45" s="43">
        <f>E45/C45*100</f>
        <v>124.31079212910272</v>
      </c>
      <c r="J45" s="41">
        <f>SUM(J39:J44)</f>
        <v>15582547.020000001</v>
      </c>
    </row>
    <row r="46" spans="1:10" ht="15.75" customHeight="1">
      <c r="A46" s="52" t="s">
        <v>48</v>
      </c>
      <c r="B46" s="53">
        <f>'[1]вспомогат'!B42</f>
        <v>6718910003</v>
      </c>
      <c r="C46" s="53">
        <f>'[1]вспомогат'!C42</f>
        <v>6218073246</v>
      </c>
      <c r="D46" s="53">
        <f>'[1]вспомогат'!D42</f>
        <v>562641067</v>
      </c>
      <c r="E46" s="53">
        <f>'[1]вспомогат'!G42</f>
        <v>6375287581.25</v>
      </c>
      <c r="F46" s="53">
        <f>'[1]вспомогат'!H42</f>
        <v>158149831.22999984</v>
      </c>
      <c r="G46" s="54">
        <f>'[1]вспомогат'!I42</f>
        <v>28.108476345897415</v>
      </c>
      <c r="H46" s="53">
        <f>'[1]вспомогат'!J42</f>
        <v>-400800694.40000015</v>
      </c>
      <c r="I46" s="54">
        <f>'[1]вспомогат'!K42</f>
        <v>102.52834485909497</v>
      </c>
      <c r="J46" s="53">
        <f>'[1]вспомогат'!L42</f>
        <v>157214335.25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07.11.2016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2016-11-08T05:28:06Z</dcterms:created>
  <dcterms:modified xsi:type="dcterms:W3CDTF">2016-11-08T05:28:34Z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