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<sst xmlns="http://schemas.openxmlformats.org/spreadsheetml/2006/main" count="54" uniqueCount="49">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</sst>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03.11.2016</v>
          </cell>
        </row>
        <row r="6">
          <cell r="G6" t="str">
            <v>Фактично надійшло на 03.11.2016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1217443077.03</v>
          </cell>
          <cell r="H10">
            <v>5467741.609999895</v>
          </cell>
          <cell r="I10">
            <v>7.9153782481726385</v>
          </cell>
          <cell r="J10">
            <v>-63609710.390000105</v>
          </cell>
          <cell r="K10">
            <v>103.26921005416492</v>
          </cell>
          <cell r="L10">
            <v>38540792.02999997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2847074057.75</v>
          </cell>
          <cell r="H11">
            <v>25918655.840000153</v>
          </cell>
          <cell r="I11">
            <v>8.65310848329054</v>
          </cell>
          <cell r="J11">
            <v>-273611344.15999985</v>
          </cell>
          <cell r="K11">
            <v>91.6749009135052</v>
          </cell>
          <cell r="L11">
            <v>-258545942.25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239400410.3</v>
          </cell>
          <cell r="H12">
            <v>3246051.370000005</v>
          </cell>
          <cell r="I12">
            <v>8.991034562529952</v>
          </cell>
          <cell r="J12">
            <v>-32857150.629999995</v>
          </cell>
          <cell r="K12">
            <v>107.55986799398612</v>
          </cell>
          <cell r="L12">
            <v>16826308.300000012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354684506.32</v>
          </cell>
          <cell r="H13">
            <v>1971086.8899999857</v>
          </cell>
          <cell r="I13">
            <v>12.49298775614399</v>
          </cell>
          <cell r="J13">
            <v>-13806459.110000014</v>
          </cell>
          <cell r="K13">
            <v>130.12113655780772</v>
          </cell>
          <cell r="L13">
            <v>82104266.32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287194295.56</v>
          </cell>
          <cell r="H14">
            <v>2364247.519999981</v>
          </cell>
          <cell r="I14">
            <v>6.3572540398216635</v>
          </cell>
          <cell r="J14">
            <v>-34825512.48000002</v>
          </cell>
          <cell r="K14">
            <v>89.8038508481004</v>
          </cell>
          <cell r="L14">
            <v>-32607464.439999998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41682003.56</v>
          </cell>
          <cell r="H15">
            <v>384829.7400000021</v>
          </cell>
          <cell r="I15">
            <v>12.813136445361991</v>
          </cell>
          <cell r="J15">
            <v>-2618570.259999998</v>
          </cell>
          <cell r="K15">
            <v>100.266495824106</v>
          </cell>
          <cell r="L15">
            <v>110785.56000000238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41751814.03</v>
          </cell>
          <cell r="H16">
            <v>191042.8299999982</v>
          </cell>
          <cell r="I16">
            <v>5.22439431122638</v>
          </cell>
          <cell r="J16">
            <v>-3465703.170000002</v>
          </cell>
          <cell r="K16">
            <v>136.2533758529825</v>
          </cell>
          <cell r="L16">
            <v>11109040.030000001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160911252.21</v>
          </cell>
          <cell r="H17">
            <v>898580.7000000179</v>
          </cell>
          <cell r="I17">
            <v>6.881107966412932</v>
          </cell>
          <cell r="J17">
            <v>-12160082.299999982</v>
          </cell>
          <cell r="K17">
            <v>114.81596994158281</v>
          </cell>
          <cell r="L17">
            <v>20764152.21000001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17965481.36</v>
          </cell>
          <cell r="H18">
            <v>10759.939999997616</v>
          </cell>
          <cell r="I18">
            <v>0.7465622213817455</v>
          </cell>
          <cell r="J18">
            <v>-1430505.0600000024</v>
          </cell>
          <cell r="K18">
            <v>113.13217709657776</v>
          </cell>
          <cell r="L18">
            <v>2085400.3599999994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15918447.13</v>
          </cell>
          <cell r="H19">
            <v>100516.54000000097</v>
          </cell>
          <cell r="I19">
            <v>11.065850240381282</v>
          </cell>
          <cell r="J19">
            <v>-807832.459999999</v>
          </cell>
          <cell r="K19">
            <v>127.56191166645846</v>
          </cell>
          <cell r="L19">
            <v>3439450.130000001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85679712.83</v>
          </cell>
          <cell r="H20">
            <v>440244.5600000024</v>
          </cell>
          <cell r="I20">
            <v>3.5969503040349284</v>
          </cell>
          <cell r="J20">
            <v>-11799139.439999998</v>
          </cell>
          <cell r="K20">
            <v>106.29777051837333</v>
          </cell>
          <cell r="L20">
            <v>5076222.829999998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66609341.77</v>
          </cell>
          <cell r="H21">
            <v>442949.3900000006</v>
          </cell>
          <cell r="I21">
            <v>7.991055309652703</v>
          </cell>
          <cell r="J21">
            <v>-5100115.609999999</v>
          </cell>
          <cell r="K21">
            <v>114.47251557514416</v>
          </cell>
          <cell r="L21">
            <v>8421276.770000003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92560568.71</v>
          </cell>
          <cell r="H22">
            <v>267424.34999999404</v>
          </cell>
          <cell r="I22">
            <v>3.820824368524732</v>
          </cell>
          <cell r="J22">
            <v>-6731702.650000006</v>
          </cell>
          <cell r="K22">
            <v>112.68124645826549</v>
          </cell>
          <cell r="L22">
            <v>10416847.709999993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46174655.99</v>
          </cell>
          <cell r="H23">
            <v>453869.1099999994</v>
          </cell>
          <cell r="I23">
            <v>10.599156026505518</v>
          </cell>
          <cell r="J23">
            <v>-3828255.8900000006</v>
          </cell>
          <cell r="K23">
            <v>109.02170732216965</v>
          </cell>
          <cell r="L23">
            <v>3821020.990000002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27262574.74</v>
          </cell>
          <cell r="H24">
            <v>585885.3999999985</v>
          </cell>
          <cell r="I24">
            <v>33.12602337594188</v>
          </cell>
          <cell r="J24">
            <v>-1182770.6000000015</v>
          </cell>
          <cell r="K24">
            <v>142.89972206899256</v>
          </cell>
          <cell r="L24">
            <v>8184458.739999998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101996802.02</v>
          </cell>
          <cell r="H25">
            <v>298238.9099999964</v>
          </cell>
          <cell r="I25">
            <v>5.515799817014678</v>
          </cell>
          <cell r="J25">
            <v>-5108754.090000004</v>
          </cell>
          <cell r="K25">
            <v>153.58338207625434</v>
          </cell>
          <cell r="L25">
            <v>35585449.019999996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47589312.78</v>
          </cell>
          <cell r="H26">
            <v>146309.7100000009</v>
          </cell>
          <cell r="I26">
            <v>3.262416931511426</v>
          </cell>
          <cell r="J26">
            <v>-4338393.289999999</v>
          </cell>
          <cell r="K26">
            <v>104.11050298284508</v>
          </cell>
          <cell r="L26">
            <v>1878926.7800000012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34871974.33</v>
          </cell>
          <cell r="H27">
            <v>133370.37999999523</v>
          </cell>
          <cell r="I27">
            <v>6.303323354793113</v>
          </cell>
          <cell r="J27">
            <v>-1982503.6200000048</v>
          </cell>
          <cell r="K27">
            <v>122.63565402864151</v>
          </cell>
          <cell r="L27">
            <v>6436545.329999998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60472238.62</v>
          </cell>
          <cell r="H28">
            <v>275133.41999999434</v>
          </cell>
          <cell r="I28">
            <v>4.406316843442357</v>
          </cell>
          <cell r="J28">
            <v>-5968934.580000006</v>
          </cell>
          <cell r="K28">
            <v>104.93717029721317</v>
          </cell>
          <cell r="L28">
            <v>2845147.6199999973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100431124.56</v>
          </cell>
          <cell r="H29">
            <v>1403234.1099999994</v>
          </cell>
          <cell r="I29">
            <v>20.172258011743953</v>
          </cell>
          <cell r="J29">
            <v>-5553022.890000001</v>
          </cell>
          <cell r="K29">
            <v>116.258894070453</v>
          </cell>
          <cell r="L29">
            <v>14045368.560000002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50846448.07</v>
          </cell>
          <cell r="H30">
            <v>138723.8900000006</v>
          </cell>
          <cell r="I30">
            <v>4.584061909536068</v>
          </cell>
          <cell r="J30">
            <v>-2887498.1099999994</v>
          </cell>
          <cell r="K30">
            <v>128.80018256199813</v>
          </cell>
          <cell r="L30">
            <v>11369448.07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53749500.22</v>
          </cell>
          <cell r="H31">
            <v>511047.1099999994</v>
          </cell>
          <cell r="I31">
            <v>12.979785149751564</v>
          </cell>
          <cell r="J31">
            <v>-3426206.8900000006</v>
          </cell>
          <cell r="K31">
            <v>105.16500821047974</v>
          </cell>
          <cell r="L31">
            <v>2639819.219999999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23461120.82</v>
          </cell>
          <cell r="H32">
            <v>38219.800000000745</v>
          </cell>
          <cell r="I32">
            <v>2.5087876951919075</v>
          </cell>
          <cell r="J32">
            <v>-1485217.1999999993</v>
          </cell>
          <cell r="K32">
            <v>127.29579046529544</v>
          </cell>
          <cell r="L32">
            <v>5030722.82</v>
          </cell>
        </row>
        <row r="33">
          <cell r="B33">
            <v>38856958</v>
          </cell>
          <cell r="C33">
            <v>36594331</v>
          </cell>
          <cell r="D33">
            <v>3222447</v>
          </cell>
          <cell r="G33">
            <v>43609631.03</v>
          </cell>
          <cell r="H33">
            <v>357515.8800000027</v>
          </cell>
          <cell r="I33">
            <v>11.094546473534015</v>
          </cell>
          <cell r="J33">
            <v>-2864931.1199999973</v>
          </cell>
          <cell r="K33">
            <v>119.17045574627392</v>
          </cell>
          <cell r="L33">
            <v>7015300.030000001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36446091.1</v>
          </cell>
          <cell r="H34">
            <v>117562.95000000298</v>
          </cell>
          <cell r="I34">
            <v>4.860738941124887</v>
          </cell>
          <cell r="J34">
            <v>-2301060.049999997</v>
          </cell>
          <cell r="K34">
            <v>119.76704372521306</v>
          </cell>
          <cell r="L34">
            <v>6015273.1000000015</v>
          </cell>
        </row>
        <row r="35">
          <cell r="B35">
            <v>74170986</v>
          </cell>
          <cell r="C35">
            <v>70202458</v>
          </cell>
          <cell r="D35">
            <v>7198758</v>
          </cell>
          <cell r="G35">
            <v>89553291.98</v>
          </cell>
          <cell r="H35">
            <v>477101.24000000954</v>
          </cell>
          <cell r="I35">
            <v>6.627549363376425</v>
          </cell>
          <cell r="J35">
            <v>-6721656.75999999</v>
          </cell>
          <cell r="K35">
            <v>127.56432542575646</v>
          </cell>
          <cell r="L35">
            <v>19350833.980000004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10211091.77</v>
          </cell>
          <cell r="H36">
            <v>22727.679999999702</v>
          </cell>
          <cell r="I36">
            <v>4.246410361327321</v>
          </cell>
          <cell r="J36">
            <v>-512493.3200000003</v>
          </cell>
          <cell r="K36">
            <v>136.14170035735708</v>
          </cell>
          <cell r="L36">
            <v>2710750.7699999996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23880360.58</v>
          </cell>
          <cell r="H37">
            <v>159559.52999999747</v>
          </cell>
          <cell r="I37">
            <v>17.4896559056807</v>
          </cell>
          <cell r="J37">
            <v>-752748.4700000025</v>
          </cell>
          <cell r="K37">
            <v>131.5240308620774</v>
          </cell>
          <cell r="L37">
            <v>5723708.579999998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13622055.79</v>
          </cell>
          <cell r="H38">
            <v>58053.62999999896</v>
          </cell>
          <cell r="I38">
            <v>5.93201144433648</v>
          </cell>
          <cell r="J38">
            <v>-920596.370000001</v>
          </cell>
          <cell r="K38">
            <v>108.12638264993801</v>
          </cell>
          <cell r="L38">
            <v>1023783.7899999991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9316229.82</v>
          </cell>
          <cell r="H39">
            <v>48744.51999999955</v>
          </cell>
          <cell r="I39">
            <v>9.649857858935794</v>
          </cell>
          <cell r="J39">
            <v>-456387.48000000045</v>
          </cell>
          <cell r="K39">
            <v>117.42534542631621</v>
          </cell>
          <cell r="L39">
            <v>1382482.8200000003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11048891.63</v>
          </cell>
          <cell r="H40">
            <v>72600.13000000082</v>
          </cell>
          <cell r="I40">
            <v>8.910801320171</v>
          </cell>
          <cell r="J40">
            <v>-742142.8699999992</v>
          </cell>
          <cell r="K40">
            <v>155.1593573427088</v>
          </cell>
          <cell r="L40">
            <v>3927895.630000001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10741432.6</v>
          </cell>
          <cell r="H41">
            <v>20018.31000000052</v>
          </cell>
          <cell r="I41">
            <v>1.6880026173838911</v>
          </cell>
          <cell r="J41">
            <v>-1165898.6899999995</v>
          </cell>
          <cell r="K41">
            <v>99.57542031399525</v>
          </cell>
          <cell r="L41">
            <v>-45800.40000000037</v>
          </cell>
        </row>
        <row r="42">
          <cell r="B42">
            <v>6718314283</v>
          </cell>
          <cell r="C42">
            <v>6217477526</v>
          </cell>
          <cell r="D42">
            <v>562045347</v>
          </cell>
          <cell r="G42">
            <v>6264159797.01</v>
          </cell>
          <cell r="H42">
            <v>47022046.99000003</v>
          </cell>
          <cell r="I42">
            <v>8.366237215731283</v>
          </cell>
          <cell r="J42">
            <v>-510473032.81000006</v>
          </cell>
          <cell r="K42">
            <v>100.75082331725022</v>
          </cell>
          <cell r="L42">
            <v>46682271.01000023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1217443077.03</v>
      </c>
      <c r="F10" s="33">
        <f>'[1]вспомогат'!H10</f>
        <v>5467741.609999895</v>
      </c>
      <c r="G10" s="34">
        <f>'[1]вспомогат'!I10</f>
        <v>7.9153782481726385</v>
      </c>
      <c r="H10" s="35">
        <f>'[1]вспомогат'!J10</f>
        <v>-63609710.390000105</v>
      </c>
      <c r="I10" s="36">
        <f>'[1]вспомогат'!K10</f>
        <v>103.26921005416492</v>
      </c>
      <c r="J10" s="37">
        <f>'[1]вспомогат'!L10</f>
        <v>38540792.02999997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2847074057.75</v>
      </c>
      <c r="F12" s="38">
        <f>'[1]вспомогат'!H11</f>
        <v>25918655.840000153</v>
      </c>
      <c r="G12" s="39">
        <f>'[1]вспомогат'!I11</f>
        <v>8.65310848329054</v>
      </c>
      <c r="H12" s="35">
        <f>'[1]вспомогат'!J11</f>
        <v>-273611344.15999985</v>
      </c>
      <c r="I12" s="36">
        <f>'[1]вспомогат'!K11</f>
        <v>91.6749009135052</v>
      </c>
      <c r="J12" s="37">
        <f>'[1]вспомогат'!L11</f>
        <v>-258545942.25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239400410.3</v>
      </c>
      <c r="F13" s="38">
        <f>'[1]вспомогат'!H12</f>
        <v>3246051.370000005</v>
      </c>
      <c r="G13" s="39">
        <f>'[1]вспомогат'!I12</f>
        <v>8.991034562529952</v>
      </c>
      <c r="H13" s="35">
        <f>'[1]вспомогат'!J12</f>
        <v>-32857150.629999995</v>
      </c>
      <c r="I13" s="36">
        <f>'[1]вспомогат'!K12</f>
        <v>107.55986799398612</v>
      </c>
      <c r="J13" s="37">
        <f>'[1]вспомогат'!L12</f>
        <v>16826308.300000012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354684506.32</v>
      </c>
      <c r="F14" s="38">
        <f>'[1]вспомогат'!H13</f>
        <v>1971086.8899999857</v>
      </c>
      <c r="G14" s="39">
        <f>'[1]вспомогат'!I13</f>
        <v>12.49298775614399</v>
      </c>
      <c r="H14" s="35">
        <f>'[1]вспомогат'!J13</f>
        <v>-13806459.110000014</v>
      </c>
      <c r="I14" s="36">
        <f>'[1]вспомогат'!K13</f>
        <v>130.12113655780772</v>
      </c>
      <c r="J14" s="37">
        <f>'[1]вспомогат'!L13</f>
        <v>82104266.32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287194295.56</v>
      </c>
      <c r="F15" s="38">
        <f>'[1]вспомогат'!H14</f>
        <v>2364247.519999981</v>
      </c>
      <c r="G15" s="39">
        <f>'[1]вспомогат'!I14</f>
        <v>6.3572540398216635</v>
      </c>
      <c r="H15" s="35">
        <f>'[1]вспомогат'!J14</f>
        <v>-34825512.48000002</v>
      </c>
      <c r="I15" s="36">
        <f>'[1]вспомогат'!K14</f>
        <v>89.8038508481004</v>
      </c>
      <c r="J15" s="37">
        <f>'[1]вспомогат'!L14</f>
        <v>-32607464.439999998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41682003.56</v>
      </c>
      <c r="F16" s="38">
        <f>'[1]вспомогат'!H15</f>
        <v>384829.7400000021</v>
      </c>
      <c r="G16" s="39">
        <f>'[1]вспомогат'!I15</f>
        <v>12.813136445361991</v>
      </c>
      <c r="H16" s="35">
        <f>'[1]вспомогат'!J15</f>
        <v>-2618570.259999998</v>
      </c>
      <c r="I16" s="36">
        <f>'[1]вспомогат'!K15</f>
        <v>100.266495824106</v>
      </c>
      <c r="J16" s="37">
        <f>'[1]вспомогат'!L15</f>
        <v>110785.56000000238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3770035273.4900002</v>
      </c>
      <c r="F17" s="41">
        <f>SUM(F12:F16)</f>
        <v>33884871.360000126</v>
      </c>
      <c r="G17" s="42">
        <f>F17/D17*100</f>
        <v>8.652843004825202</v>
      </c>
      <c r="H17" s="41">
        <f>SUM(H12:H16)</f>
        <v>-357719036.63999987</v>
      </c>
      <c r="I17" s="43">
        <f>E17/C17*100</f>
        <v>95.15131490592834</v>
      </c>
      <c r="J17" s="41">
        <f>SUM(J12:J16)</f>
        <v>-192112046.51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41751814.03</v>
      </c>
      <c r="F18" s="45">
        <f>'[1]вспомогат'!H16</f>
        <v>191042.8299999982</v>
      </c>
      <c r="G18" s="46">
        <f>'[1]вспомогат'!I16</f>
        <v>5.22439431122638</v>
      </c>
      <c r="H18" s="47">
        <f>'[1]вспомогат'!J16</f>
        <v>-3465703.170000002</v>
      </c>
      <c r="I18" s="48">
        <f>'[1]вспомогат'!K16</f>
        <v>136.2533758529825</v>
      </c>
      <c r="J18" s="49">
        <f>'[1]вспомогат'!L16</f>
        <v>11109040.030000001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160911252.21</v>
      </c>
      <c r="F19" s="38">
        <f>'[1]вспомогат'!H17</f>
        <v>898580.7000000179</v>
      </c>
      <c r="G19" s="39">
        <f>'[1]вспомогат'!I17</f>
        <v>6.881107966412932</v>
      </c>
      <c r="H19" s="35">
        <f>'[1]вспомогат'!J17</f>
        <v>-12160082.299999982</v>
      </c>
      <c r="I19" s="36">
        <f>'[1]вспомогат'!K17</f>
        <v>114.81596994158281</v>
      </c>
      <c r="J19" s="37">
        <f>'[1]вспомогат'!L17</f>
        <v>20764152.21000001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17965481.36</v>
      </c>
      <c r="F20" s="38">
        <f>'[1]вспомогат'!H18</f>
        <v>10759.939999997616</v>
      </c>
      <c r="G20" s="39">
        <f>'[1]вспомогат'!I18</f>
        <v>0.7465622213817455</v>
      </c>
      <c r="H20" s="35">
        <f>'[1]вспомогат'!J18</f>
        <v>-1430505.0600000024</v>
      </c>
      <c r="I20" s="36">
        <f>'[1]вспомогат'!K18</f>
        <v>113.13217709657776</v>
      </c>
      <c r="J20" s="37">
        <f>'[1]вспомогат'!L18</f>
        <v>2085400.3599999994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15918447.13</v>
      </c>
      <c r="F21" s="38">
        <f>'[1]вспомогат'!H19</f>
        <v>100516.54000000097</v>
      </c>
      <c r="G21" s="39">
        <f>'[1]вспомогат'!I19</f>
        <v>11.065850240381282</v>
      </c>
      <c r="H21" s="35">
        <f>'[1]вспомогат'!J19</f>
        <v>-807832.459999999</v>
      </c>
      <c r="I21" s="36">
        <f>'[1]вспомогат'!K19</f>
        <v>127.56191166645846</v>
      </c>
      <c r="J21" s="37">
        <f>'[1]вспомогат'!L19</f>
        <v>3439450.130000001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85679712.83</v>
      </c>
      <c r="F22" s="38">
        <f>'[1]вспомогат'!H20</f>
        <v>440244.5600000024</v>
      </c>
      <c r="G22" s="39">
        <f>'[1]вспомогат'!I20</f>
        <v>3.5969503040349284</v>
      </c>
      <c r="H22" s="35">
        <f>'[1]вспомогат'!J20</f>
        <v>-11799139.439999998</v>
      </c>
      <c r="I22" s="36">
        <f>'[1]вспомогат'!K20</f>
        <v>106.29777051837333</v>
      </c>
      <c r="J22" s="37">
        <f>'[1]вспомогат'!L20</f>
        <v>5076222.829999998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66609341.77</v>
      </c>
      <c r="F23" s="38">
        <f>'[1]вспомогат'!H21</f>
        <v>442949.3900000006</v>
      </c>
      <c r="G23" s="39">
        <f>'[1]вспомогат'!I21</f>
        <v>7.991055309652703</v>
      </c>
      <c r="H23" s="35">
        <f>'[1]вспомогат'!J21</f>
        <v>-5100115.609999999</v>
      </c>
      <c r="I23" s="36">
        <f>'[1]вспомогат'!K21</f>
        <v>114.47251557514416</v>
      </c>
      <c r="J23" s="37">
        <f>'[1]вспомогат'!L21</f>
        <v>8421276.770000003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92560568.71</v>
      </c>
      <c r="F24" s="38">
        <f>'[1]вспомогат'!H22</f>
        <v>267424.34999999404</v>
      </c>
      <c r="G24" s="39">
        <f>'[1]вспомогат'!I22</f>
        <v>3.820824368524732</v>
      </c>
      <c r="H24" s="35">
        <f>'[1]вспомогат'!J22</f>
        <v>-6731702.650000006</v>
      </c>
      <c r="I24" s="36">
        <f>'[1]вспомогат'!K22</f>
        <v>112.68124645826549</v>
      </c>
      <c r="J24" s="37">
        <f>'[1]вспомогат'!L22</f>
        <v>10416847.709999993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46174655.99</v>
      </c>
      <c r="F25" s="38">
        <f>'[1]вспомогат'!H23</f>
        <v>453869.1099999994</v>
      </c>
      <c r="G25" s="39">
        <f>'[1]вспомогат'!I23</f>
        <v>10.599156026505518</v>
      </c>
      <c r="H25" s="35">
        <f>'[1]вспомогат'!J23</f>
        <v>-3828255.8900000006</v>
      </c>
      <c r="I25" s="36">
        <f>'[1]вспомогат'!K23</f>
        <v>109.02170732216965</v>
      </c>
      <c r="J25" s="37">
        <f>'[1]вспомогат'!L23</f>
        <v>3821020.990000002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27262574.74</v>
      </c>
      <c r="F26" s="38">
        <f>'[1]вспомогат'!H24</f>
        <v>585885.3999999985</v>
      </c>
      <c r="G26" s="39">
        <f>'[1]вспомогат'!I24</f>
        <v>33.12602337594188</v>
      </c>
      <c r="H26" s="35">
        <f>'[1]вспомогат'!J24</f>
        <v>-1182770.6000000015</v>
      </c>
      <c r="I26" s="36">
        <f>'[1]вспомогат'!K24</f>
        <v>142.89972206899256</v>
      </c>
      <c r="J26" s="37">
        <f>'[1]вспомогат'!L24</f>
        <v>8184458.739999998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101996802.02</v>
      </c>
      <c r="F27" s="38">
        <f>'[1]вспомогат'!H25</f>
        <v>298238.9099999964</v>
      </c>
      <c r="G27" s="39">
        <f>'[1]вспомогат'!I25</f>
        <v>5.515799817014678</v>
      </c>
      <c r="H27" s="35">
        <f>'[1]вспомогат'!J25</f>
        <v>-5108754.090000004</v>
      </c>
      <c r="I27" s="36">
        <f>'[1]вспомогат'!K25</f>
        <v>153.58338207625434</v>
      </c>
      <c r="J27" s="37">
        <f>'[1]вспомогат'!L25</f>
        <v>35585449.019999996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47589312.78</v>
      </c>
      <c r="F28" s="38">
        <f>'[1]вспомогат'!H26</f>
        <v>146309.7100000009</v>
      </c>
      <c r="G28" s="39">
        <f>'[1]вспомогат'!I26</f>
        <v>3.262416931511426</v>
      </c>
      <c r="H28" s="35">
        <f>'[1]вспомогат'!J26</f>
        <v>-4338393.289999999</v>
      </c>
      <c r="I28" s="36">
        <f>'[1]вспомогат'!K26</f>
        <v>104.11050298284508</v>
      </c>
      <c r="J28" s="37">
        <f>'[1]вспомогат'!L26</f>
        <v>1878926.7800000012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34871974.33</v>
      </c>
      <c r="F29" s="38">
        <f>'[1]вспомогат'!H27</f>
        <v>133370.37999999523</v>
      </c>
      <c r="G29" s="39">
        <f>'[1]вспомогат'!I27</f>
        <v>6.303323354793113</v>
      </c>
      <c r="H29" s="35">
        <f>'[1]вспомогат'!J27</f>
        <v>-1982503.6200000048</v>
      </c>
      <c r="I29" s="36">
        <f>'[1]вспомогат'!K27</f>
        <v>122.63565402864151</v>
      </c>
      <c r="J29" s="37">
        <f>'[1]вспомогат'!L27</f>
        <v>6436545.329999998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60472238.62</v>
      </c>
      <c r="F30" s="38">
        <f>'[1]вспомогат'!H28</f>
        <v>275133.41999999434</v>
      </c>
      <c r="G30" s="39">
        <f>'[1]вспомогат'!I28</f>
        <v>4.406316843442357</v>
      </c>
      <c r="H30" s="35">
        <f>'[1]вспомогат'!J28</f>
        <v>-5968934.580000006</v>
      </c>
      <c r="I30" s="36">
        <f>'[1]вспомогат'!K28</f>
        <v>104.93717029721317</v>
      </c>
      <c r="J30" s="37">
        <f>'[1]вспомогат'!L28</f>
        <v>2845147.6199999973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100431124.56</v>
      </c>
      <c r="F31" s="38">
        <f>'[1]вспомогат'!H29</f>
        <v>1403234.1099999994</v>
      </c>
      <c r="G31" s="39">
        <f>'[1]вспомогат'!I29</f>
        <v>20.172258011743953</v>
      </c>
      <c r="H31" s="35">
        <f>'[1]вспомогат'!J29</f>
        <v>-5553022.890000001</v>
      </c>
      <c r="I31" s="36">
        <f>'[1]вспомогат'!K29</f>
        <v>116.258894070453</v>
      </c>
      <c r="J31" s="37">
        <f>'[1]вспомогат'!L29</f>
        <v>14045368.560000002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50846448.07</v>
      </c>
      <c r="F32" s="38">
        <f>'[1]вспомогат'!H30</f>
        <v>138723.8900000006</v>
      </c>
      <c r="G32" s="39">
        <f>'[1]вспомогат'!I30</f>
        <v>4.584061909536068</v>
      </c>
      <c r="H32" s="35">
        <f>'[1]вспомогат'!J30</f>
        <v>-2887498.1099999994</v>
      </c>
      <c r="I32" s="36">
        <f>'[1]вспомогат'!K30</f>
        <v>128.80018256199813</v>
      </c>
      <c r="J32" s="37">
        <f>'[1]вспомогат'!L30</f>
        <v>11369448.07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53749500.22</v>
      </c>
      <c r="F33" s="38">
        <f>'[1]вспомогат'!H31</f>
        <v>511047.1099999994</v>
      </c>
      <c r="G33" s="39">
        <f>'[1]вспомогат'!I31</f>
        <v>12.979785149751564</v>
      </c>
      <c r="H33" s="35">
        <f>'[1]вспомогат'!J31</f>
        <v>-3426206.8900000006</v>
      </c>
      <c r="I33" s="36">
        <f>'[1]вспомогат'!K31</f>
        <v>105.16500821047974</v>
      </c>
      <c r="J33" s="37">
        <f>'[1]вспомогат'!L31</f>
        <v>2639819.219999999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23461120.82</v>
      </c>
      <c r="F34" s="38">
        <f>'[1]вспомогат'!H32</f>
        <v>38219.800000000745</v>
      </c>
      <c r="G34" s="39">
        <f>'[1]вспомогат'!I32</f>
        <v>2.5087876951919075</v>
      </c>
      <c r="H34" s="35">
        <f>'[1]вспомогат'!J32</f>
        <v>-1485217.1999999993</v>
      </c>
      <c r="I34" s="36">
        <f>'[1]вспомогат'!K32</f>
        <v>127.29579046529544</v>
      </c>
      <c r="J34" s="37">
        <f>'[1]вспомогат'!L32</f>
        <v>5030722.82</v>
      </c>
    </row>
    <row r="35" spans="1:10" ht="12.75">
      <c r="A35" s="32" t="s">
        <v>37</v>
      </c>
      <c r="B35" s="33">
        <f>'[1]вспомогат'!B33</f>
        <v>38856958</v>
      </c>
      <c r="C35" s="33">
        <f>'[1]вспомогат'!C33</f>
        <v>36594331</v>
      </c>
      <c r="D35" s="38">
        <f>'[1]вспомогат'!D33</f>
        <v>3222447</v>
      </c>
      <c r="E35" s="33">
        <f>'[1]вспомогат'!G33</f>
        <v>43609631.03</v>
      </c>
      <c r="F35" s="38">
        <f>'[1]вспомогат'!H33</f>
        <v>357515.8800000027</v>
      </c>
      <c r="G35" s="39">
        <f>'[1]вспомогат'!I33</f>
        <v>11.094546473534015</v>
      </c>
      <c r="H35" s="35">
        <f>'[1]вспомогат'!J33</f>
        <v>-2864931.1199999973</v>
      </c>
      <c r="I35" s="36">
        <f>'[1]вспомогат'!K33</f>
        <v>119.17045574627392</v>
      </c>
      <c r="J35" s="37">
        <f>'[1]вспомогат'!L33</f>
        <v>7015300.030000001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36446091.1</v>
      </c>
      <c r="F36" s="38">
        <f>'[1]вспомогат'!H34</f>
        <v>117562.95000000298</v>
      </c>
      <c r="G36" s="39">
        <f>'[1]вспомогат'!I34</f>
        <v>4.860738941124887</v>
      </c>
      <c r="H36" s="35">
        <f>'[1]вспомогат'!J34</f>
        <v>-2301060.049999997</v>
      </c>
      <c r="I36" s="36">
        <f>'[1]вспомогат'!K34</f>
        <v>119.76704372521306</v>
      </c>
      <c r="J36" s="37">
        <f>'[1]вспомогат'!L34</f>
        <v>6015273.1000000015</v>
      </c>
    </row>
    <row r="37" spans="1:10" ht="12.75">
      <c r="A37" s="32" t="s">
        <v>39</v>
      </c>
      <c r="B37" s="33">
        <f>'[1]вспомогат'!B35</f>
        <v>74170986</v>
      </c>
      <c r="C37" s="33">
        <f>'[1]вспомогат'!C35</f>
        <v>70202458</v>
      </c>
      <c r="D37" s="38">
        <f>'[1]вспомогат'!D35</f>
        <v>7198758</v>
      </c>
      <c r="E37" s="33">
        <f>'[1]вспомогат'!G35</f>
        <v>89553291.98</v>
      </c>
      <c r="F37" s="38">
        <f>'[1]вспомогат'!H35</f>
        <v>477101.24000000954</v>
      </c>
      <c r="G37" s="39">
        <f>'[1]вспомогат'!I35</f>
        <v>6.627549363376425</v>
      </c>
      <c r="H37" s="35">
        <f>'[1]вспомогат'!J35</f>
        <v>-6721656.75999999</v>
      </c>
      <c r="I37" s="36">
        <f>'[1]вспомогат'!K35</f>
        <v>127.56432542575646</v>
      </c>
      <c r="J37" s="37">
        <f>'[1]вспомогат'!L35</f>
        <v>19350833.980000004</v>
      </c>
    </row>
    <row r="38" spans="1:10" ht="18.75" customHeight="1">
      <c r="A38" s="51" t="s">
        <v>40</v>
      </c>
      <c r="B38" s="41">
        <f>SUM(B18:B37)</f>
        <v>1078822641</v>
      </c>
      <c r="C38" s="41">
        <f>SUM(C18:C37)</f>
        <v>1012330680</v>
      </c>
      <c r="D38" s="41">
        <f>SUM(D18:D37)</f>
        <v>96432016</v>
      </c>
      <c r="E38" s="41">
        <f>SUM(E18:E37)</f>
        <v>1197861384.3</v>
      </c>
      <c r="F38" s="41">
        <f>SUM(F18:F37)</f>
        <v>7287730.220000012</v>
      </c>
      <c r="G38" s="42">
        <f>F38/D38*100</f>
        <v>7.557376193400344</v>
      </c>
      <c r="H38" s="41">
        <f>SUM(H18:H37)</f>
        <v>-89144285.77999999</v>
      </c>
      <c r="I38" s="43">
        <f>E38/C38*100</f>
        <v>118.3270850094161</v>
      </c>
      <c r="J38" s="41">
        <f>SUM(J18:J37)</f>
        <v>185530704.3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10211091.77</v>
      </c>
      <c r="F39" s="38">
        <f>'[1]вспомогат'!H36</f>
        <v>22727.679999999702</v>
      </c>
      <c r="G39" s="39">
        <f>'[1]вспомогат'!I36</f>
        <v>4.246410361327321</v>
      </c>
      <c r="H39" s="35">
        <f>'[1]вспомогат'!J36</f>
        <v>-512493.3200000003</v>
      </c>
      <c r="I39" s="36">
        <f>'[1]вспомогат'!K36</f>
        <v>136.14170035735708</v>
      </c>
      <c r="J39" s="37">
        <f>'[1]вспомогат'!L36</f>
        <v>2710750.7699999996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23880360.58</v>
      </c>
      <c r="F40" s="38">
        <f>'[1]вспомогат'!H37</f>
        <v>159559.52999999747</v>
      </c>
      <c r="G40" s="39">
        <f>'[1]вспомогат'!I37</f>
        <v>17.4896559056807</v>
      </c>
      <c r="H40" s="35">
        <f>'[1]вспомогат'!J37</f>
        <v>-752748.4700000025</v>
      </c>
      <c r="I40" s="36">
        <f>'[1]вспомогат'!K37</f>
        <v>131.5240308620774</v>
      </c>
      <c r="J40" s="37">
        <f>'[1]вспомогат'!L37</f>
        <v>5723708.579999998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13622055.79</v>
      </c>
      <c r="F41" s="38">
        <f>'[1]вспомогат'!H38</f>
        <v>58053.62999999896</v>
      </c>
      <c r="G41" s="39">
        <f>'[1]вспомогат'!I38</f>
        <v>5.93201144433648</v>
      </c>
      <c r="H41" s="35">
        <f>'[1]вспомогат'!J38</f>
        <v>-920596.370000001</v>
      </c>
      <c r="I41" s="36">
        <f>'[1]вспомогат'!K38</f>
        <v>108.12638264993801</v>
      </c>
      <c r="J41" s="37">
        <f>'[1]вспомогат'!L38</f>
        <v>1023783.7899999991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9316229.82</v>
      </c>
      <c r="F42" s="38">
        <f>'[1]вспомогат'!H39</f>
        <v>48744.51999999955</v>
      </c>
      <c r="G42" s="39">
        <f>'[1]вспомогат'!I39</f>
        <v>9.649857858935794</v>
      </c>
      <c r="H42" s="35">
        <f>'[1]вспомогат'!J39</f>
        <v>-456387.48000000045</v>
      </c>
      <c r="I42" s="36">
        <f>'[1]вспомогат'!K39</f>
        <v>117.42534542631621</v>
      </c>
      <c r="J42" s="37">
        <f>'[1]вспомогат'!L39</f>
        <v>1382482.8200000003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11048891.63</v>
      </c>
      <c r="F43" s="38">
        <f>'[1]вспомогат'!H40</f>
        <v>72600.13000000082</v>
      </c>
      <c r="G43" s="39">
        <f>'[1]вспомогат'!I40</f>
        <v>8.910801320171</v>
      </c>
      <c r="H43" s="35">
        <f>'[1]вспомогат'!J40</f>
        <v>-742142.8699999992</v>
      </c>
      <c r="I43" s="36">
        <f>'[1]вспомогат'!K40</f>
        <v>155.1593573427088</v>
      </c>
      <c r="J43" s="37">
        <f>'[1]вспомогат'!L40</f>
        <v>3927895.630000001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10741432.6</v>
      </c>
      <c r="F44" s="38">
        <f>'[1]вспомогат'!H41</f>
        <v>20018.31000000052</v>
      </c>
      <c r="G44" s="39">
        <f>'[1]вспомогат'!I41</f>
        <v>1.6880026173838911</v>
      </c>
      <c r="H44" s="35">
        <f>'[1]вспомогат'!J41</f>
        <v>-1165898.6899999995</v>
      </c>
      <c r="I44" s="36">
        <f>'[1]вспомогат'!K41</f>
        <v>99.57542031399525</v>
      </c>
      <c r="J44" s="37">
        <f>'[1]вспомогат'!L41</f>
        <v>-45800.40000000037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78820062.18999998</v>
      </c>
      <c r="F45" s="41">
        <f>SUM(F39:F44)</f>
        <v>381703.799999997</v>
      </c>
      <c r="G45" s="42">
        <f>F45/D45*100</f>
        <v>7.73937640752545</v>
      </c>
      <c r="H45" s="41">
        <f>SUM(H39:H44)</f>
        <v>-4550267.200000003</v>
      </c>
      <c r="I45" s="43">
        <f>E45/C45*100</f>
        <v>122.96950845356976</v>
      </c>
      <c r="J45" s="41">
        <f>SUM(J39:J44)</f>
        <v>14722821.189999998</v>
      </c>
    </row>
    <row r="46" spans="1:10" ht="15.75" customHeight="1">
      <c r="A46" s="52" t="s">
        <v>48</v>
      </c>
      <c r="B46" s="53">
        <f>'[1]вспомогат'!B42</f>
        <v>6718314283</v>
      </c>
      <c r="C46" s="53">
        <f>'[1]вспомогат'!C42</f>
        <v>6217477526</v>
      </c>
      <c r="D46" s="53">
        <f>'[1]вспомогат'!D42</f>
        <v>562045347</v>
      </c>
      <c r="E46" s="53">
        <f>'[1]вспомогат'!G42</f>
        <v>6264159797.01</v>
      </c>
      <c r="F46" s="53">
        <f>'[1]вспомогат'!H42</f>
        <v>47022046.99000003</v>
      </c>
      <c r="G46" s="54">
        <f>'[1]вспомогат'!I42</f>
        <v>8.366237215731283</v>
      </c>
      <c r="H46" s="53">
        <f>'[1]вспомогат'!J42</f>
        <v>-510473032.81000006</v>
      </c>
      <c r="I46" s="54">
        <f>'[1]вспомогат'!K42</f>
        <v>100.75082331725022</v>
      </c>
      <c r="J46" s="53">
        <f>'[1]вспомогат'!L42</f>
        <v>46682271.01000023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03.11.2016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2016-11-04T05:51:00Z</dcterms:created>
  <dcterms:modified xsi:type="dcterms:W3CDTF">2016-11-04T05:51:42Z</dcterms:modified>
  <cp:category/>
  <cp:version/>
  <cp:contentType/>
  <cp:contentStatus/>
</cp:coreProperties>
</file>