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<sst xmlns="http://schemas.openxmlformats.org/spreadsheetml/2006/main" count="54" uniqueCount="49">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</sst>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27.10.2016</v>
          </cell>
        </row>
        <row r="6">
          <cell r="G6" t="str">
            <v>Фактично надійшло на 27.10.2016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1194922561.22</v>
          </cell>
          <cell r="H10">
            <v>72649983.46000004</v>
          </cell>
          <cell r="I10">
            <v>101.16281348817402</v>
          </cell>
          <cell r="J10">
            <v>835073.4600000381</v>
          </cell>
          <cell r="K10">
            <v>107.6676720226173</v>
          </cell>
          <cell r="L10">
            <v>85097728.22000003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2775834456.31</v>
          </cell>
          <cell r="H11">
            <v>243254787.80999994</v>
          </cell>
          <cell r="I11">
            <v>87.22248478253073</v>
          </cell>
          <cell r="J11">
            <v>-35635212.19000006</v>
          </cell>
          <cell r="K11">
            <v>98.92178997501861</v>
          </cell>
          <cell r="L11">
            <v>-30255543.690000057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231832580.7</v>
          </cell>
          <cell r="H12">
            <v>19652031.22</v>
          </cell>
          <cell r="I12">
            <v>106.3425746031045</v>
          </cell>
          <cell r="J12">
            <v>1172103.2199999988</v>
          </cell>
          <cell r="K12">
            <v>124.32641270031945</v>
          </cell>
          <cell r="L12">
            <v>45361680.69999999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347853666.71</v>
          </cell>
          <cell r="H13">
            <v>32994863.859999955</v>
          </cell>
          <cell r="I13">
            <v>139.86646972097788</v>
          </cell>
          <cell r="J13">
            <v>9404603.859999955</v>
          </cell>
          <cell r="K13">
            <v>135.45561430519882</v>
          </cell>
          <cell r="L13">
            <v>91050972.70999998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279946993.15</v>
          </cell>
          <cell r="H14">
            <v>25092914.00999999</v>
          </cell>
          <cell r="I14">
            <v>71.03554458940162</v>
          </cell>
          <cell r="J14">
            <v>-10231533.99000001</v>
          </cell>
          <cell r="K14">
            <v>97.82150279357032</v>
          </cell>
          <cell r="L14">
            <v>-6234454.850000024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40639981.34</v>
          </cell>
          <cell r="H15">
            <v>3651694.700000003</v>
          </cell>
          <cell r="I15">
            <v>134.22634026207947</v>
          </cell>
          <cell r="J15">
            <v>931144.700000003</v>
          </cell>
          <cell r="K15">
            <v>108.04994627011895</v>
          </cell>
          <cell r="L15">
            <v>3027763.3400000036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41139861.9</v>
          </cell>
          <cell r="H16">
            <v>7623387.889999997</v>
          </cell>
          <cell r="I16">
            <v>260.02600775842916</v>
          </cell>
          <cell r="J16">
            <v>4691608.889999997</v>
          </cell>
          <cell r="K16">
            <v>155.359088588172</v>
          </cell>
          <cell r="L16">
            <v>14659362.899999999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157194974.41</v>
          </cell>
          <cell r="H17">
            <v>18642093.949999988</v>
          </cell>
          <cell r="I17">
            <v>135.80681312291364</v>
          </cell>
          <cell r="J17">
            <v>4915172.949999988</v>
          </cell>
          <cell r="K17">
            <v>126.47620078288213</v>
          </cell>
          <cell r="L17">
            <v>32906789.409999996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17298566.56</v>
          </cell>
          <cell r="H18">
            <v>3167492.839999998</v>
          </cell>
          <cell r="I18">
            <v>159.90218759812478</v>
          </cell>
          <cell r="J18">
            <v>1186598.839999998</v>
          </cell>
          <cell r="K18">
            <v>123.40000286768276</v>
          </cell>
          <cell r="L18">
            <v>3280279.5599999987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15123290.86</v>
          </cell>
          <cell r="H19">
            <v>1811552.0099999998</v>
          </cell>
          <cell r="I19">
            <v>121.38799891447466</v>
          </cell>
          <cell r="J19">
            <v>319187.0099999998</v>
          </cell>
          <cell r="K19">
            <v>145.99806054048457</v>
          </cell>
          <cell r="L19">
            <v>4764734.859999999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84424764.78</v>
          </cell>
          <cell r="H20">
            <v>12275183.269999996</v>
          </cell>
          <cell r="I20">
            <v>168.65910347792544</v>
          </cell>
          <cell r="J20">
            <v>4997080.269999996</v>
          </cell>
          <cell r="K20">
            <v>131.99691902619603</v>
          </cell>
          <cell r="L20">
            <v>20465116.78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64860786.85</v>
          </cell>
          <cell r="H21">
            <v>8009915.82</v>
          </cell>
          <cell r="I21">
            <v>128.47408268781513</v>
          </cell>
          <cell r="J21">
            <v>1775260.8200000003</v>
          </cell>
          <cell r="K21">
            <v>129.52728277583626</v>
          </cell>
          <cell r="L21">
            <v>14785786.850000001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89114528.81</v>
          </cell>
          <cell r="H22">
            <v>11251314.310000002</v>
          </cell>
          <cell r="I22">
            <v>126.41311169917242</v>
          </cell>
          <cell r="J22">
            <v>2350881.3100000024</v>
          </cell>
          <cell r="K22">
            <v>124.53546142082304</v>
          </cell>
          <cell r="L22">
            <v>17556975.810000002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43572835.6</v>
          </cell>
          <cell r="H23">
            <v>4451793.130000003</v>
          </cell>
          <cell r="I23">
            <v>98.8353916856303</v>
          </cell>
          <cell r="J23">
            <v>-52456.86999999732</v>
          </cell>
          <cell r="K23">
            <v>132.07392336294765</v>
          </cell>
          <cell r="L23">
            <v>10581587.600000001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25875783.06</v>
          </cell>
          <cell r="H24">
            <v>3376913.5999999978</v>
          </cell>
          <cell r="I24">
            <v>100.17465305814899</v>
          </cell>
          <cell r="J24">
            <v>5887.599999997765</v>
          </cell>
          <cell r="K24">
            <v>149.4892565106017</v>
          </cell>
          <cell r="L24">
            <v>8566323.059999999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99177254.36</v>
          </cell>
          <cell r="H25">
            <v>10959685.620000005</v>
          </cell>
          <cell r="I25">
            <v>269.102547217066</v>
          </cell>
          <cell r="J25">
            <v>6887005.620000005</v>
          </cell>
          <cell r="K25">
            <v>166.28702115498405</v>
          </cell>
          <cell r="L25">
            <v>39535044.36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46415828.69</v>
          </cell>
          <cell r="H26">
            <v>6970370.93</v>
          </cell>
          <cell r="I26">
            <v>134.31722556616418</v>
          </cell>
          <cell r="J26">
            <v>1780886.9299999997</v>
          </cell>
          <cell r="K26">
            <v>113.87758862334745</v>
          </cell>
          <cell r="L26">
            <v>5656422.689999998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34065557.41</v>
          </cell>
          <cell r="H27">
            <v>5448333.879999995</v>
          </cell>
          <cell r="I27">
            <v>239.700457901887</v>
          </cell>
          <cell r="J27">
            <v>3175357.879999995</v>
          </cell>
          <cell r="K27">
            <v>129.79483839159144</v>
          </cell>
          <cell r="L27">
            <v>7819862.409999996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59079529.02</v>
          </cell>
          <cell r="H28">
            <v>7791494.82</v>
          </cell>
          <cell r="I28">
            <v>175.50237930163004</v>
          </cell>
          <cell r="J28">
            <v>3351956.8200000003</v>
          </cell>
          <cell r="K28">
            <v>124.54132258373785</v>
          </cell>
          <cell r="L28">
            <v>11641837.020000003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97577740.36</v>
          </cell>
          <cell r="H29">
            <v>10705406.179999992</v>
          </cell>
          <cell r="I29">
            <v>140.91684457757933</v>
          </cell>
          <cell r="J29">
            <v>3108439.1799999923</v>
          </cell>
          <cell r="K29">
            <v>127.41863399255831</v>
          </cell>
          <cell r="L29">
            <v>20997308.36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49417537.77</v>
          </cell>
          <cell r="H30">
            <v>6611220.900000006</v>
          </cell>
          <cell r="I30">
            <v>221.3512959717153</v>
          </cell>
          <cell r="J30">
            <v>3624465.900000006</v>
          </cell>
          <cell r="K30">
            <v>139.41547353575146</v>
          </cell>
          <cell r="L30">
            <v>13971301.770000003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51959377.36</v>
          </cell>
          <cell r="H31">
            <v>7750680.460000001</v>
          </cell>
          <cell r="I31">
            <v>122.69889264077078</v>
          </cell>
          <cell r="J31">
            <v>1433850.460000001</v>
          </cell>
          <cell r="K31">
            <v>125.18885133178344</v>
          </cell>
          <cell r="L31">
            <v>10454581.36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22819895</v>
          </cell>
          <cell r="H32">
            <v>2922982.079999998</v>
          </cell>
          <cell r="I32">
            <v>215.3231841801682</v>
          </cell>
          <cell r="J32">
            <v>1565496.0799999982</v>
          </cell>
          <cell r="K32">
            <v>148.58060593559463</v>
          </cell>
          <cell r="L32">
            <v>7461299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42014517.73</v>
          </cell>
          <cell r="H33">
            <v>6235691.979999997</v>
          </cell>
          <cell r="I33">
            <v>177.79910502983034</v>
          </cell>
          <cell r="J33">
            <v>2728535.9799999967</v>
          </cell>
          <cell r="K33">
            <v>131.5360624585413</v>
          </cell>
          <cell r="L33">
            <v>10073073.729999997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35294845.49</v>
          </cell>
          <cell r="H34">
            <v>6846027.900000002</v>
          </cell>
          <cell r="I34">
            <v>172.01904966269734</v>
          </cell>
          <cell r="J34">
            <v>2866219.9000000022</v>
          </cell>
          <cell r="K34">
            <v>131.29323750379197</v>
          </cell>
          <cell r="L34">
            <v>8412390.490000002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86959509.97</v>
          </cell>
          <cell r="H35">
            <v>10491755.950000003</v>
          </cell>
          <cell r="I35">
            <v>167.53249410780327</v>
          </cell>
          <cell r="J35">
            <v>4229235.950000003</v>
          </cell>
          <cell r="K35">
            <v>149.9932902289929</v>
          </cell>
          <cell r="L35">
            <v>28983909.97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10136753.35</v>
          </cell>
          <cell r="H36">
            <v>2369670.6899999995</v>
          </cell>
          <cell r="I36">
            <v>271.8759396512161</v>
          </cell>
          <cell r="J36">
            <v>1498070.6899999995</v>
          </cell>
          <cell r="K36">
            <v>145.5359469757879</v>
          </cell>
          <cell r="L36">
            <v>3171633.3499999996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23240206.22</v>
          </cell>
          <cell r="H37">
            <v>3213556.8200000003</v>
          </cell>
          <cell r="I37">
            <v>350.0415903273243</v>
          </cell>
          <cell r="J37">
            <v>2295506.8200000003</v>
          </cell>
          <cell r="K37">
            <v>134.77002210115964</v>
          </cell>
          <cell r="L37">
            <v>5995862.219999999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13412143.56</v>
          </cell>
          <cell r="H38">
            <v>1939569.08</v>
          </cell>
          <cell r="I38">
            <v>91.53284470362489</v>
          </cell>
          <cell r="J38">
            <v>-179417.91999999993</v>
          </cell>
          <cell r="K38">
            <v>115.42667704680926</v>
          </cell>
          <cell r="L38">
            <v>1792521.5600000005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9082362.12</v>
          </cell>
          <cell r="H39">
            <v>1522355.999999999</v>
          </cell>
          <cell r="I39">
            <v>231.88618604438608</v>
          </cell>
          <cell r="J39">
            <v>865845.9999999991</v>
          </cell>
          <cell r="K39">
            <v>155.45654544894373</v>
          </cell>
          <cell r="L39">
            <v>3239982.119999999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10560186.68</v>
          </cell>
          <cell r="H40">
            <v>2774222.71</v>
          </cell>
          <cell r="I40">
            <v>139.16041489950302</v>
          </cell>
          <cell r="J40">
            <v>780679.71</v>
          </cell>
          <cell r="K40">
            <v>167.45580426284832</v>
          </cell>
          <cell r="L40">
            <v>4253933.68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10676664.49</v>
          </cell>
          <cell r="H41">
            <v>1986523.0999999996</v>
          </cell>
          <cell r="I41">
            <v>161.91177561318327</v>
          </cell>
          <cell r="J41">
            <v>759606.0999999996</v>
          </cell>
          <cell r="K41">
            <v>111.20001143593232</v>
          </cell>
          <cell r="L41">
            <v>1075348.4900000002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6111525541.84</v>
          </cell>
          <cell r="H42">
            <v>564445470.9800001</v>
          </cell>
          <cell r="I42">
            <v>105.10925818061196</v>
          </cell>
          <cell r="J42">
            <v>21416850.57999991</v>
          </cell>
          <cell r="K42">
            <v>108.91317179374256</v>
          </cell>
          <cell r="L42">
            <v>500151415.84000015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1194922561.22</v>
      </c>
      <c r="F10" s="33">
        <f>'[1]вспомогат'!H10</f>
        <v>72649983.46000004</v>
      </c>
      <c r="G10" s="34">
        <f>'[1]вспомогат'!I10</f>
        <v>101.16281348817402</v>
      </c>
      <c r="H10" s="35">
        <f>'[1]вспомогат'!J10</f>
        <v>835073.4600000381</v>
      </c>
      <c r="I10" s="36">
        <f>'[1]вспомогат'!K10</f>
        <v>107.6676720226173</v>
      </c>
      <c r="J10" s="37">
        <f>'[1]вспомогат'!L10</f>
        <v>85097728.22000003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2775834456.31</v>
      </c>
      <c r="F12" s="38">
        <f>'[1]вспомогат'!H11</f>
        <v>243254787.80999994</v>
      </c>
      <c r="G12" s="39">
        <f>'[1]вспомогат'!I11</f>
        <v>87.22248478253073</v>
      </c>
      <c r="H12" s="35">
        <f>'[1]вспомогат'!J11</f>
        <v>-35635212.19000006</v>
      </c>
      <c r="I12" s="36">
        <f>'[1]вспомогат'!K11</f>
        <v>98.92178997501861</v>
      </c>
      <c r="J12" s="37">
        <f>'[1]вспомогат'!L11</f>
        <v>-30255543.690000057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231832580.7</v>
      </c>
      <c r="F13" s="38">
        <f>'[1]вспомогат'!H12</f>
        <v>19652031.22</v>
      </c>
      <c r="G13" s="39">
        <f>'[1]вспомогат'!I12</f>
        <v>106.3425746031045</v>
      </c>
      <c r="H13" s="35">
        <f>'[1]вспомогат'!J12</f>
        <v>1172103.2199999988</v>
      </c>
      <c r="I13" s="36">
        <f>'[1]вспомогат'!K12</f>
        <v>124.32641270031945</v>
      </c>
      <c r="J13" s="37">
        <f>'[1]вспомогат'!L12</f>
        <v>45361680.69999999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347853666.71</v>
      </c>
      <c r="F14" s="38">
        <f>'[1]вспомогат'!H13</f>
        <v>32994863.859999955</v>
      </c>
      <c r="G14" s="39">
        <f>'[1]вспомогат'!I13</f>
        <v>139.86646972097788</v>
      </c>
      <c r="H14" s="35">
        <f>'[1]вспомогат'!J13</f>
        <v>9404603.859999955</v>
      </c>
      <c r="I14" s="36">
        <f>'[1]вспомогат'!K13</f>
        <v>135.45561430519882</v>
      </c>
      <c r="J14" s="37">
        <f>'[1]вспомогат'!L13</f>
        <v>91050972.70999998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279946993.15</v>
      </c>
      <c r="F15" s="38">
        <f>'[1]вспомогат'!H14</f>
        <v>25092914.00999999</v>
      </c>
      <c r="G15" s="39">
        <f>'[1]вспомогат'!I14</f>
        <v>71.03554458940162</v>
      </c>
      <c r="H15" s="35">
        <f>'[1]вспомогат'!J14</f>
        <v>-10231533.99000001</v>
      </c>
      <c r="I15" s="36">
        <f>'[1]вспомогат'!K14</f>
        <v>97.82150279357032</v>
      </c>
      <c r="J15" s="37">
        <f>'[1]вспомогат'!L14</f>
        <v>-6234454.850000024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40639981.34</v>
      </c>
      <c r="F16" s="38">
        <f>'[1]вспомогат'!H15</f>
        <v>3651694.700000003</v>
      </c>
      <c r="G16" s="39">
        <f>'[1]вспомогат'!I15</f>
        <v>134.22634026207947</v>
      </c>
      <c r="H16" s="35">
        <f>'[1]вспомогат'!J15</f>
        <v>931144.700000003</v>
      </c>
      <c r="I16" s="36">
        <f>'[1]вспомогат'!K15</f>
        <v>108.04994627011895</v>
      </c>
      <c r="J16" s="37">
        <f>'[1]вспомогат'!L15</f>
        <v>3027763.3400000036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3676107678.21</v>
      </c>
      <c r="F17" s="41">
        <f>SUM(F12:F16)</f>
        <v>324646291.59999985</v>
      </c>
      <c r="G17" s="42">
        <f>F17/D17*100</f>
        <v>90.42941557952867</v>
      </c>
      <c r="H17" s="41">
        <f>SUM(H12:H16)</f>
        <v>-34358894.40000011</v>
      </c>
      <c r="I17" s="43">
        <f>E17/C17*100</f>
        <v>102.88121710629663</v>
      </c>
      <c r="J17" s="41">
        <f>SUM(J12:J16)</f>
        <v>102950418.20999989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41139861.9</v>
      </c>
      <c r="F18" s="45">
        <f>'[1]вспомогат'!H16</f>
        <v>7623387.889999997</v>
      </c>
      <c r="G18" s="46">
        <f>'[1]вспомогат'!I16</f>
        <v>260.02600775842916</v>
      </c>
      <c r="H18" s="47">
        <f>'[1]вспомогат'!J16</f>
        <v>4691608.889999997</v>
      </c>
      <c r="I18" s="48">
        <f>'[1]вспомогат'!K16</f>
        <v>155.359088588172</v>
      </c>
      <c r="J18" s="49">
        <f>'[1]вспомогат'!L16</f>
        <v>14659362.899999999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157194974.41</v>
      </c>
      <c r="F19" s="38">
        <f>'[1]вспомогат'!H17</f>
        <v>18642093.949999988</v>
      </c>
      <c r="G19" s="39">
        <f>'[1]вспомогат'!I17</f>
        <v>135.80681312291364</v>
      </c>
      <c r="H19" s="35">
        <f>'[1]вспомогат'!J17</f>
        <v>4915172.949999988</v>
      </c>
      <c r="I19" s="36">
        <f>'[1]вспомогат'!K17</f>
        <v>126.47620078288213</v>
      </c>
      <c r="J19" s="37">
        <f>'[1]вспомогат'!L17</f>
        <v>32906789.409999996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17298566.56</v>
      </c>
      <c r="F20" s="38">
        <f>'[1]вспомогат'!H18</f>
        <v>3167492.839999998</v>
      </c>
      <c r="G20" s="39">
        <f>'[1]вспомогат'!I18</f>
        <v>159.90218759812478</v>
      </c>
      <c r="H20" s="35">
        <f>'[1]вспомогат'!J18</f>
        <v>1186598.839999998</v>
      </c>
      <c r="I20" s="36">
        <f>'[1]вспомогат'!K18</f>
        <v>123.40000286768276</v>
      </c>
      <c r="J20" s="37">
        <f>'[1]вспомогат'!L18</f>
        <v>3280279.5599999987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15123290.86</v>
      </c>
      <c r="F21" s="38">
        <f>'[1]вспомогат'!H19</f>
        <v>1811552.0099999998</v>
      </c>
      <c r="G21" s="39">
        <f>'[1]вспомогат'!I19</f>
        <v>121.38799891447466</v>
      </c>
      <c r="H21" s="35">
        <f>'[1]вспомогат'!J19</f>
        <v>319187.0099999998</v>
      </c>
      <c r="I21" s="36">
        <f>'[1]вспомогат'!K19</f>
        <v>145.99806054048457</v>
      </c>
      <c r="J21" s="37">
        <f>'[1]вспомогат'!L19</f>
        <v>4764734.859999999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84424764.78</v>
      </c>
      <c r="F22" s="38">
        <f>'[1]вспомогат'!H20</f>
        <v>12275183.269999996</v>
      </c>
      <c r="G22" s="39">
        <f>'[1]вспомогат'!I20</f>
        <v>168.65910347792544</v>
      </c>
      <c r="H22" s="35">
        <f>'[1]вспомогат'!J20</f>
        <v>4997080.269999996</v>
      </c>
      <c r="I22" s="36">
        <f>'[1]вспомогат'!K20</f>
        <v>131.99691902619603</v>
      </c>
      <c r="J22" s="37">
        <f>'[1]вспомогат'!L20</f>
        <v>20465116.78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64860786.85</v>
      </c>
      <c r="F23" s="38">
        <f>'[1]вспомогат'!H21</f>
        <v>8009915.82</v>
      </c>
      <c r="G23" s="39">
        <f>'[1]вспомогат'!I21</f>
        <v>128.47408268781513</v>
      </c>
      <c r="H23" s="35">
        <f>'[1]вспомогат'!J21</f>
        <v>1775260.8200000003</v>
      </c>
      <c r="I23" s="36">
        <f>'[1]вспомогат'!K21</f>
        <v>129.52728277583626</v>
      </c>
      <c r="J23" s="37">
        <f>'[1]вспомогат'!L21</f>
        <v>14785786.850000001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89114528.81</v>
      </c>
      <c r="F24" s="38">
        <f>'[1]вспомогат'!H22</f>
        <v>11251314.310000002</v>
      </c>
      <c r="G24" s="39">
        <f>'[1]вспомогат'!I22</f>
        <v>126.41311169917242</v>
      </c>
      <c r="H24" s="35">
        <f>'[1]вспомогат'!J22</f>
        <v>2350881.3100000024</v>
      </c>
      <c r="I24" s="36">
        <f>'[1]вспомогат'!K22</f>
        <v>124.53546142082304</v>
      </c>
      <c r="J24" s="37">
        <f>'[1]вспомогат'!L22</f>
        <v>17556975.810000002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43572835.6</v>
      </c>
      <c r="F25" s="38">
        <f>'[1]вспомогат'!H23</f>
        <v>4451793.130000003</v>
      </c>
      <c r="G25" s="39">
        <f>'[1]вспомогат'!I23</f>
        <v>98.8353916856303</v>
      </c>
      <c r="H25" s="35">
        <f>'[1]вспомогат'!J23</f>
        <v>-52456.86999999732</v>
      </c>
      <c r="I25" s="36">
        <f>'[1]вспомогат'!K23</f>
        <v>132.07392336294765</v>
      </c>
      <c r="J25" s="37">
        <f>'[1]вспомогат'!L23</f>
        <v>10581587.600000001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25875783.06</v>
      </c>
      <c r="F26" s="38">
        <f>'[1]вспомогат'!H24</f>
        <v>3376913.5999999978</v>
      </c>
      <c r="G26" s="39">
        <f>'[1]вспомогат'!I24</f>
        <v>100.17465305814899</v>
      </c>
      <c r="H26" s="35">
        <f>'[1]вспомогат'!J24</f>
        <v>5887.599999997765</v>
      </c>
      <c r="I26" s="36">
        <f>'[1]вспомогат'!K24</f>
        <v>149.4892565106017</v>
      </c>
      <c r="J26" s="37">
        <f>'[1]вспомогат'!L24</f>
        <v>8566323.059999999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99177254.36</v>
      </c>
      <c r="F27" s="38">
        <f>'[1]вспомогат'!H25</f>
        <v>10959685.620000005</v>
      </c>
      <c r="G27" s="39">
        <f>'[1]вспомогат'!I25</f>
        <v>269.102547217066</v>
      </c>
      <c r="H27" s="35">
        <f>'[1]вспомогат'!J25</f>
        <v>6887005.620000005</v>
      </c>
      <c r="I27" s="36">
        <f>'[1]вспомогат'!K25</f>
        <v>166.28702115498405</v>
      </c>
      <c r="J27" s="37">
        <f>'[1]вспомогат'!L25</f>
        <v>39535044.36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46415828.69</v>
      </c>
      <c r="F28" s="38">
        <f>'[1]вспомогат'!H26</f>
        <v>6970370.93</v>
      </c>
      <c r="G28" s="39">
        <f>'[1]вспомогат'!I26</f>
        <v>134.31722556616418</v>
      </c>
      <c r="H28" s="35">
        <f>'[1]вспомогат'!J26</f>
        <v>1780886.9299999997</v>
      </c>
      <c r="I28" s="36">
        <f>'[1]вспомогат'!K26</f>
        <v>113.87758862334745</v>
      </c>
      <c r="J28" s="37">
        <f>'[1]вспомогат'!L26</f>
        <v>5656422.689999998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34065557.41</v>
      </c>
      <c r="F29" s="38">
        <f>'[1]вспомогат'!H27</f>
        <v>5448333.879999995</v>
      </c>
      <c r="G29" s="39">
        <f>'[1]вспомогат'!I27</f>
        <v>239.700457901887</v>
      </c>
      <c r="H29" s="35">
        <f>'[1]вспомогат'!J27</f>
        <v>3175357.879999995</v>
      </c>
      <c r="I29" s="36">
        <f>'[1]вспомогат'!K27</f>
        <v>129.79483839159144</v>
      </c>
      <c r="J29" s="37">
        <f>'[1]вспомогат'!L27</f>
        <v>7819862.409999996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59079529.02</v>
      </c>
      <c r="F30" s="38">
        <f>'[1]вспомогат'!H28</f>
        <v>7791494.82</v>
      </c>
      <c r="G30" s="39">
        <f>'[1]вспомогат'!I28</f>
        <v>175.50237930163004</v>
      </c>
      <c r="H30" s="35">
        <f>'[1]вспомогат'!J28</f>
        <v>3351956.8200000003</v>
      </c>
      <c r="I30" s="36">
        <f>'[1]вспомогат'!K28</f>
        <v>124.54132258373785</v>
      </c>
      <c r="J30" s="37">
        <f>'[1]вспомогат'!L28</f>
        <v>11641837.020000003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97577740.36</v>
      </c>
      <c r="F31" s="38">
        <f>'[1]вспомогат'!H29</f>
        <v>10705406.179999992</v>
      </c>
      <c r="G31" s="39">
        <f>'[1]вспомогат'!I29</f>
        <v>140.91684457757933</v>
      </c>
      <c r="H31" s="35">
        <f>'[1]вспомогат'!J29</f>
        <v>3108439.1799999923</v>
      </c>
      <c r="I31" s="36">
        <f>'[1]вспомогат'!K29</f>
        <v>127.41863399255831</v>
      </c>
      <c r="J31" s="37">
        <f>'[1]вспомогат'!L29</f>
        <v>20997308.36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49417537.77</v>
      </c>
      <c r="F32" s="38">
        <f>'[1]вспомогат'!H30</f>
        <v>6611220.900000006</v>
      </c>
      <c r="G32" s="39">
        <f>'[1]вспомогат'!I30</f>
        <v>221.3512959717153</v>
      </c>
      <c r="H32" s="35">
        <f>'[1]вспомогат'!J30</f>
        <v>3624465.900000006</v>
      </c>
      <c r="I32" s="36">
        <f>'[1]вспомогат'!K30</f>
        <v>139.41547353575146</v>
      </c>
      <c r="J32" s="37">
        <f>'[1]вспомогат'!L30</f>
        <v>13971301.770000003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51959377.36</v>
      </c>
      <c r="F33" s="38">
        <f>'[1]вспомогат'!H31</f>
        <v>7750680.460000001</v>
      </c>
      <c r="G33" s="39">
        <f>'[1]вспомогат'!I31</f>
        <v>122.69889264077078</v>
      </c>
      <c r="H33" s="35">
        <f>'[1]вспомогат'!J31</f>
        <v>1433850.460000001</v>
      </c>
      <c r="I33" s="36">
        <f>'[1]вспомогат'!K31</f>
        <v>125.18885133178344</v>
      </c>
      <c r="J33" s="37">
        <f>'[1]вспомогат'!L31</f>
        <v>10454581.36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22819895</v>
      </c>
      <c r="F34" s="38">
        <f>'[1]вспомогат'!H32</f>
        <v>2922982.079999998</v>
      </c>
      <c r="G34" s="39">
        <f>'[1]вспомогат'!I32</f>
        <v>215.3231841801682</v>
      </c>
      <c r="H34" s="35">
        <f>'[1]вспомогат'!J32</f>
        <v>1565496.0799999982</v>
      </c>
      <c r="I34" s="36">
        <f>'[1]вспомогат'!K32</f>
        <v>148.58060593559463</v>
      </c>
      <c r="J34" s="37">
        <f>'[1]вспомогат'!L32</f>
        <v>7461299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42014517.73</v>
      </c>
      <c r="F35" s="38">
        <f>'[1]вспомогат'!H33</f>
        <v>6235691.979999997</v>
      </c>
      <c r="G35" s="39">
        <f>'[1]вспомогат'!I33</f>
        <v>177.79910502983034</v>
      </c>
      <c r="H35" s="35">
        <f>'[1]вспомогат'!J33</f>
        <v>2728535.9799999967</v>
      </c>
      <c r="I35" s="36">
        <f>'[1]вспомогат'!K33</f>
        <v>131.5360624585413</v>
      </c>
      <c r="J35" s="37">
        <f>'[1]вспомогат'!L33</f>
        <v>10073073.729999997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35294845.49</v>
      </c>
      <c r="F36" s="38">
        <f>'[1]вспомогат'!H34</f>
        <v>6846027.900000002</v>
      </c>
      <c r="G36" s="39">
        <f>'[1]вспомогат'!I34</f>
        <v>172.01904966269734</v>
      </c>
      <c r="H36" s="35">
        <f>'[1]вспомогат'!J34</f>
        <v>2866219.9000000022</v>
      </c>
      <c r="I36" s="36">
        <f>'[1]вспомогат'!K34</f>
        <v>131.29323750379197</v>
      </c>
      <c r="J36" s="37">
        <f>'[1]вспомогат'!L34</f>
        <v>8412390.490000002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86959509.97</v>
      </c>
      <c r="F37" s="38">
        <f>'[1]вспомогат'!H35</f>
        <v>10491755.950000003</v>
      </c>
      <c r="G37" s="39">
        <f>'[1]вспомогат'!I35</f>
        <v>167.53249410780327</v>
      </c>
      <c r="H37" s="35">
        <f>'[1]вспомогат'!J35</f>
        <v>4229235.950000003</v>
      </c>
      <c r="I37" s="36">
        <f>'[1]вспомогат'!K35</f>
        <v>149.9932902289929</v>
      </c>
      <c r="J37" s="37">
        <f>'[1]вспомогат'!L35</f>
        <v>28983909.97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1163386985.99</v>
      </c>
      <c r="F38" s="41">
        <f>SUM(F18:F37)</f>
        <v>153343297.51999998</v>
      </c>
      <c r="G38" s="42">
        <f>F38/D38*100</f>
        <v>155.83252577019638</v>
      </c>
      <c r="H38" s="41">
        <f>SUM(H18:H37)</f>
        <v>54940671.51999998</v>
      </c>
      <c r="I38" s="43">
        <f>E38/C38*100</f>
        <v>133.59779753654985</v>
      </c>
      <c r="J38" s="41">
        <f>SUM(J18:J37)</f>
        <v>292573987.99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10136753.35</v>
      </c>
      <c r="F39" s="38">
        <f>'[1]вспомогат'!H36</f>
        <v>2369670.6899999995</v>
      </c>
      <c r="G39" s="39">
        <f>'[1]вспомогат'!I36</f>
        <v>271.8759396512161</v>
      </c>
      <c r="H39" s="35">
        <f>'[1]вспомогат'!J36</f>
        <v>1498070.6899999995</v>
      </c>
      <c r="I39" s="36">
        <f>'[1]вспомогат'!K36</f>
        <v>145.5359469757879</v>
      </c>
      <c r="J39" s="37">
        <f>'[1]вспомогат'!L36</f>
        <v>3171633.3499999996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23240206.22</v>
      </c>
      <c r="F40" s="38">
        <f>'[1]вспомогат'!H37</f>
        <v>3213556.8200000003</v>
      </c>
      <c r="G40" s="39">
        <f>'[1]вспомогат'!I37</f>
        <v>350.0415903273243</v>
      </c>
      <c r="H40" s="35">
        <f>'[1]вспомогат'!J37</f>
        <v>2295506.8200000003</v>
      </c>
      <c r="I40" s="36">
        <f>'[1]вспомогат'!K37</f>
        <v>134.77002210115964</v>
      </c>
      <c r="J40" s="37">
        <f>'[1]вспомогат'!L37</f>
        <v>5995862.219999999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13412143.56</v>
      </c>
      <c r="F41" s="38">
        <f>'[1]вспомогат'!H38</f>
        <v>1939569.08</v>
      </c>
      <c r="G41" s="39">
        <f>'[1]вспомогат'!I38</f>
        <v>91.53284470362489</v>
      </c>
      <c r="H41" s="35">
        <f>'[1]вспомогат'!J38</f>
        <v>-179417.91999999993</v>
      </c>
      <c r="I41" s="36">
        <f>'[1]вспомогат'!K38</f>
        <v>115.42667704680926</v>
      </c>
      <c r="J41" s="37">
        <f>'[1]вспомогат'!L38</f>
        <v>1792521.5600000005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9082362.12</v>
      </c>
      <c r="F42" s="38">
        <f>'[1]вспомогат'!H39</f>
        <v>1522355.999999999</v>
      </c>
      <c r="G42" s="39">
        <f>'[1]вспомогат'!I39</f>
        <v>231.88618604438608</v>
      </c>
      <c r="H42" s="35">
        <f>'[1]вспомогат'!J39</f>
        <v>865845.9999999991</v>
      </c>
      <c r="I42" s="36">
        <f>'[1]вспомогат'!K39</f>
        <v>155.45654544894373</v>
      </c>
      <c r="J42" s="37">
        <f>'[1]вспомогат'!L39</f>
        <v>3239982.119999999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10560186.68</v>
      </c>
      <c r="F43" s="38">
        <f>'[1]вспомогат'!H40</f>
        <v>2774222.71</v>
      </c>
      <c r="G43" s="39">
        <f>'[1]вспомогат'!I40</f>
        <v>139.16041489950302</v>
      </c>
      <c r="H43" s="35">
        <f>'[1]вспомогат'!J40</f>
        <v>780679.71</v>
      </c>
      <c r="I43" s="36">
        <f>'[1]вспомогат'!K40</f>
        <v>167.45580426284832</v>
      </c>
      <c r="J43" s="37">
        <f>'[1]вспомогат'!L40</f>
        <v>4253933.68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10676664.49</v>
      </c>
      <c r="F44" s="38">
        <f>'[1]вспомогат'!H41</f>
        <v>1986523.0999999996</v>
      </c>
      <c r="G44" s="39">
        <f>'[1]вспомогат'!I41</f>
        <v>161.91177561318327</v>
      </c>
      <c r="H44" s="35">
        <f>'[1]вспомогат'!J41</f>
        <v>759606.0999999996</v>
      </c>
      <c r="I44" s="36">
        <f>'[1]вспомогат'!K41</f>
        <v>111.20001143593232</v>
      </c>
      <c r="J44" s="37">
        <f>'[1]вспомогат'!L41</f>
        <v>1075348.4900000002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77108316.42</v>
      </c>
      <c r="F45" s="41">
        <f>SUM(F39:F44)</f>
        <v>13805898.4</v>
      </c>
      <c r="G45" s="42">
        <f>F45/D45*100</f>
        <v>177.3259092065654</v>
      </c>
      <c r="H45" s="41">
        <f>SUM(H39:H44)</f>
        <v>6020291.3999999985</v>
      </c>
      <c r="I45" s="43">
        <f>E45/C45*100</f>
        <v>133.91734755540799</v>
      </c>
      <c r="J45" s="41">
        <f>SUM(J39:J44)</f>
        <v>19529281.42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6111525541.84</v>
      </c>
      <c r="F46" s="53">
        <f>'[1]вспомогат'!H42</f>
        <v>564445470.9800001</v>
      </c>
      <c r="G46" s="54">
        <f>'[1]вспомогат'!I42</f>
        <v>105.10925818061196</v>
      </c>
      <c r="H46" s="53">
        <f>'[1]вспомогат'!J42</f>
        <v>21416850.57999991</v>
      </c>
      <c r="I46" s="54">
        <f>'[1]вспомогат'!K42</f>
        <v>108.91317179374256</v>
      </c>
      <c r="J46" s="53">
        <f>'[1]вспомогат'!L42</f>
        <v>500151415.84000015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27.10.2016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2016-10-28T05:02:07Z</dcterms:created>
  <dcterms:modified xsi:type="dcterms:W3CDTF">2016-10-28T05:02:45Z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