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<sst xmlns="http://schemas.openxmlformats.org/spreadsheetml/2006/main" count="54" uniqueCount="49">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</sst>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26.10.2016</v>
          </cell>
        </row>
        <row r="6">
          <cell r="G6" t="str">
            <v>Фактично надійшло на 26.10.2016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1185034761.83</v>
          </cell>
          <cell r="H10">
            <v>62762184.06999993</v>
          </cell>
          <cell r="I10">
            <v>87.39436430401422</v>
          </cell>
          <cell r="J10">
            <v>-9052725.930000067</v>
          </cell>
          <cell r="K10">
            <v>106.77673868827551</v>
          </cell>
          <cell r="L10">
            <v>75209928.82999992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2723035990.66</v>
          </cell>
          <cell r="H11">
            <v>190456322.15999985</v>
          </cell>
          <cell r="I11">
            <v>68.29083945641645</v>
          </cell>
          <cell r="J11">
            <v>-88433677.84000015</v>
          </cell>
          <cell r="K11">
            <v>97.04022289591566</v>
          </cell>
          <cell r="L11">
            <v>-83054009.34000015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227727543.64</v>
          </cell>
          <cell r="H12">
            <v>15546994.159999996</v>
          </cell>
          <cell r="I12">
            <v>84.12908405270841</v>
          </cell>
          <cell r="J12">
            <v>-2932933.8400000036</v>
          </cell>
          <cell r="K12">
            <v>122.12497694814579</v>
          </cell>
          <cell r="L12">
            <v>41256643.639999986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339026383.92</v>
          </cell>
          <cell r="H13">
            <v>24167581.069999993</v>
          </cell>
          <cell r="I13">
            <v>102.4472857442012</v>
          </cell>
          <cell r="J13">
            <v>577321.0699999928</v>
          </cell>
          <cell r="K13">
            <v>132.01823494889038</v>
          </cell>
          <cell r="L13">
            <v>82223689.92000002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274056459.59</v>
          </cell>
          <cell r="H14">
            <v>19202380.449999988</v>
          </cell>
          <cell r="I14">
            <v>54.360029773147446</v>
          </cell>
          <cell r="J14">
            <v>-16122067.550000012</v>
          </cell>
          <cell r="K14">
            <v>95.7631815427812</v>
          </cell>
          <cell r="L14">
            <v>-12124988.410000026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40265174.36</v>
          </cell>
          <cell r="H15">
            <v>3276887.719999999</v>
          </cell>
          <cell r="I15">
            <v>120.44945764643174</v>
          </cell>
          <cell r="J15">
            <v>556337.7199999988</v>
          </cell>
          <cell r="K15">
            <v>107.05344300620612</v>
          </cell>
          <cell r="L15">
            <v>2652956.3599999994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39616203.1</v>
          </cell>
          <cell r="H16">
            <v>6099729.09</v>
          </cell>
          <cell r="I16">
            <v>208.0555556882016</v>
          </cell>
          <cell r="J16">
            <v>3167950.09</v>
          </cell>
          <cell r="K16">
            <v>149.60519852741447</v>
          </cell>
          <cell r="L16">
            <v>13135704.100000001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155691270.93</v>
          </cell>
          <cell r="H17">
            <v>17138390.47</v>
          </cell>
          <cell r="I17">
            <v>124.85240113205285</v>
          </cell>
          <cell r="J17">
            <v>3411469.469999999</v>
          </cell>
          <cell r="K17">
            <v>125.26634847069333</v>
          </cell>
          <cell r="L17">
            <v>31403085.930000007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15989050.36</v>
          </cell>
          <cell r="H18">
            <v>1857976.6399999987</v>
          </cell>
          <cell r="I18">
            <v>93.79485424257929</v>
          </cell>
          <cell r="J18">
            <v>-122917.36000000127</v>
          </cell>
          <cell r="K18">
            <v>114.05851770619336</v>
          </cell>
          <cell r="L18">
            <v>1970763.3599999994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14925002.41</v>
          </cell>
          <cell r="H19">
            <v>1613263.5600000005</v>
          </cell>
          <cell r="I19">
            <v>108.10113879647409</v>
          </cell>
          <cell r="J19">
            <v>120898.56000000052</v>
          </cell>
          <cell r="K19">
            <v>144.08381255070688</v>
          </cell>
          <cell r="L19">
            <v>4566446.41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82531005.63</v>
          </cell>
          <cell r="H20">
            <v>10381424.11999999</v>
          </cell>
          <cell r="I20">
            <v>142.63914814066234</v>
          </cell>
          <cell r="J20">
            <v>3103321.11999999</v>
          </cell>
          <cell r="K20">
            <v>129.0360535286248</v>
          </cell>
          <cell r="L20">
            <v>18571357.629999995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63361644.28</v>
          </cell>
          <cell r="H21">
            <v>6510773.25</v>
          </cell>
          <cell r="I21">
            <v>104.42876550506803</v>
          </cell>
          <cell r="J21">
            <v>276118.25</v>
          </cell>
          <cell r="K21">
            <v>126.53348832750875</v>
          </cell>
          <cell r="L21">
            <v>13286644.280000001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87814987.04</v>
          </cell>
          <cell r="H22">
            <v>9951772.540000007</v>
          </cell>
          <cell r="I22">
            <v>111.81222913536911</v>
          </cell>
          <cell r="J22">
            <v>1051339.5400000066</v>
          </cell>
          <cell r="K22">
            <v>122.7193823131431</v>
          </cell>
          <cell r="L22">
            <v>16257434.040000007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43221996.95</v>
          </cell>
          <cell r="H23">
            <v>4100954.480000004</v>
          </cell>
          <cell r="I23">
            <v>91.04633357384702</v>
          </cell>
          <cell r="J23">
            <v>-403295.5199999958</v>
          </cell>
          <cell r="K23">
            <v>131.01049390432274</v>
          </cell>
          <cell r="L23">
            <v>10230748.950000003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25587549.97</v>
          </cell>
          <cell r="H24">
            <v>3088680.509999998</v>
          </cell>
          <cell r="I24">
            <v>91.62434552566484</v>
          </cell>
          <cell r="J24">
            <v>-282345.4900000021</v>
          </cell>
          <cell r="K24">
            <v>147.82407983842361</v>
          </cell>
          <cell r="L24">
            <v>8278089.969999999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97880374.2</v>
          </cell>
          <cell r="H25">
            <v>9662805.460000008</v>
          </cell>
          <cell r="I25">
            <v>237.2591379632087</v>
          </cell>
          <cell r="J25">
            <v>5590125.460000008</v>
          </cell>
          <cell r="K25">
            <v>164.11258771262837</v>
          </cell>
          <cell r="L25">
            <v>38238164.2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45319439.26</v>
          </cell>
          <cell r="H26">
            <v>5873981.5</v>
          </cell>
          <cell r="I26">
            <v>113.19008787771578</v>
          </cell>
          <cell r="J26">
            <v>684497.5</v>
          </cell>
          <cell r="K26">
            <v>111.18768330431507</v>
          </cell>
          <cell r="L26">
            <v>4560033.259999998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33903459.35</v>
          </cell>
          <cell r="H27">
            <v>5286235.82</v>
          </cell>
          <cell r="I27">
            <v>232.56892373698625</v>
          </cell>
          <cell r="J27">
            <v>3013259.8200000003</v>
          </cell>
          <cell r="K27">
            <v>129.17722068323968</v>
          </cell>
          <cell r="L27">
            <v>7657764.3500000015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57319013.53</v>
          </cell>
          <cell r="H28">
            <v>6030979.329999998</v>
          </cell>
          <cell r="I28">
            <v>135.84700322420932</v>
          </cell>
          <cell r="J28">
            <v>1591441.3299999982</v>
          </cell>
          <cell r="K28">
            <v>120.83010600515725</v>
          </cell>
          <cell r="L28">
            <v>9881321.530000001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94823822.27</v>
          </cell>
          <cell r="H29">
            <v>7951488.089999989</v>
          </cell>
          <cell r="I29">
            <v>104.66661353142628</v>
          </cell>
          <cell r="J29">
            <v>354521.0899999887</v>
          </cell>
          <cell r="K29">
            <v>123.82252201188942</v>
          </cell>
          <cell r="L29">
            <v>18243390.269999996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48205163.62</v>
          </cell>
          <cell r="H30">
            <v>5398846.75</v>
          </cell>
          <cell r="I30">
            <v>180.7596120204034</v>
          </cell>
          <cell r="J30">
            <v>2412091.75</v>
          </cell>
          <cell r="K30">
            <v>135.9951550850138</v>
          </cell>
          <cell r="L30">
            <v>12758927.619999997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49933425.95</v>
          </cell>
          <cell r="H31">
            <v>5724729.0500000045</v>
          </cell>
          <cell r="I31">
            <v>90.62661255724794</v>
          </cell>
          <cell r="J31">
            <v>-592100.9499999955</v>
          </cell>
          <cell r="K31">
            <v>120.30760481270649</v>
          </cell>
          <cell r="L31">
            <v>8428629.950000003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22377097.42</v>
          </cell>
          <cell r="H32">
            <v>2480184.5</v>
          </cell>
          <cell r="I32">
            <v>182.70424151703958</v>
          </cell>
          <cell r="J32">
            <v>1122698.5</v>
          </cell>
          <cell r="K32">
            <v>145.69754566107477</v>
          </cell>
          <cell r="L32">
            <v>7018501.420000002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40627227.04</v>
          </cell>
          <cell r="H33">
            <v>4848401.289999999</v>
          </cell>
          <cell r="I33">
            <v>138.24310324376785</v>
          </cell>
          <cell r="J33">
            <v>1341245.289999999</v>
          </cell>
          <cell r="K33">
            <v>127.19283148250906</v>
          </cell>
          <cell r="L33">
            <v>8685783.04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33403176.97</v>
          </cell>
          <cell r="H34">
            <v>4954359.379999999</v>
          </cell>
          <cell r="I34">
            <v>124.48739687944743</v>
          </cell>
          <cell r="J34">
            <v>974551.379999999</v>
          </cell>
          <cell r="K34">
            <v>124.25642289738789</v>
          </cell>
          <cell r="L34">
            <v>6520721.969999999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85020775.87</v>
          </cell>
          <cell r="H35">
            <v>8553021.850000009</v>
          </cell>
          <cell r="I35">
            <v>136.57476303468906</v>
          </cell>
          <cell r="J35">
            <v>2290501.850000009</v>
          </cell>
          <cell r="K35">
            <v>146.6492384209909</v>
          </cell>
          <cell r="L35">
            <v>27045175.870000005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10085845.8</v>
          </cell>
          <cell r="H36">
            <v>2318763.1400000006</v>
          </cell>
          <cell r="I36">
            <v>266.03523864157876</v>
          </cell>
          <cell r="J36">
            <v>1447163.1400000006</v>
          </cell>
          <cell r="K36">
            <v>144.80505432785077</v>
          </cell>
          <cell r="L36">
            <v>3120725.8000000007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23107816.62</v>
          </cell>
          <cell r="H37">
            <v>3081167.2200000025</v>
          </cell>
          <cell r="I37">
            <v>335.6208507161922</v>
          </cell>
          <cell r="J37">
            <v>2163117.2200000025</v>
          </cell>
          <cell r="K37">
            <v>134.0022944334676</v>
          </cell>
          <cell r="L37">
            <v>5863472.620000001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13108329.93</v>
          </cell>
          <cell r="H38">
            <v>1635755.4499999993</v>
          </cell>
          <cell r="I38">
            <v>77.1951621222782</v>
          </cell>
          <cell r="J38">
            <v>-483231.55000000075</v>
          </cell>
          <cell r="K38">
            <v>112.81201686251067</v>
          </cell>
          <cell r="L38">
            <v>1488707.9299999997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8600123.67</v>
          </cell>
          <cell r="H39">
            <v>1040117.5499999998</v>
          </cell>
          <cell r="I39">
            <v>158.43133387153276</v>
          </cell>
          <cell r="J39">
            <v>383607.5499999998</v>
          </cell>
          <cell r="K39">
            <v>147.20240158976307</v>
          </cell>
          <cell r="L39">
            <v>2757743.67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10534756.25</v>
          </cell>
          <cell r="H40">
            <v>2748792.2800000003</v>
          </cell>
          <cell r="I40">
            <v>137.88477499607484</v>
          </cell>
          <cell r="J40">
            <v>755249.2800000003</v>
          </cell>
          <cell r="K40">
            <v>167.0525468927428</v>
          </cell>
          <cell r="L40">
            <v>4228503.25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9689859.62</v>
          </cell>
          <cell r="H41">
            <v>999718.2299999986</v>
          </cell>
          <cell r="I41">
            <v>81.48214019367231</v>
          </cell>
          <cell r="J41">
            <v>-227198.77000000142</v>
          </cell>
          <cell r="K41">
            <v>100.92220295634473</v>
          </cell>
          <cell r="L41">
            <v>88543.61999999918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6001824732.04</v>
          </cell>
          <cell r="H42">
            <v>454744661.17999977</v>
          </cell>
          <cell r="I42">
            <v>84.68111882488135</v>
          </cell>
          <cell r="J42">
            <v>-86302374.69000025</v>
          </cell>
          <cell r="K42">
            <v>106.9581994939683</v>
          </cell>
          <cell r="L42">
            <v>390450606.03999996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1185034761.83</v>
      </c>
      <c r="F10" s="33">
        <f>'[1]вспомогат'!H10</f>
        <v>62762184.06999993</v>
      </c>
      <c r="G10" s="34">
        <f>'[1]вспомогат'!I10</f>
        <v>87.39436430401422</v>
      </c>
      <c r="H10" s="35">
        <f>'[1]вспомогат'!J10</f>
        <v>-9052725.930000067</v>
      </c>
      <c r="I10" s="36">
        <f>'[1]вспомогат'!K10</f>
        <v>106.77673868827551</v>
      </c>
      <c r="J10" s="37">
        <f>'[1]вспомогат'!L10</f>
        <v>75209928.82999992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2723035990.66</v>
      </c>
      <c r="F12" s="38">
        <f>'[1]вспомогат'!H11</f>
        <v>190456322.15999985</v>
      </c>
      <c r="G12" s="39">
        <f>'[1]вспомогат'!I11</f>
        <v>68.29083945641645</v>
      </c>
      <c r="H12" s="35">
        <f>'[1]вспомогат'!J11</f>
        <v>-88433677.84000015</v>
      </c>
      <c r="I12" s="36">
        <f>'[1]вспомогат'!K11</f>
        <v>97.04022289591566</v>
      </c>
      <c r="J12" s="37">
        <f>'[1]вспомогат'!L11</f>
        <v>-83054009.34000015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227727543.64</v>
      </c>
      <c r="F13" s="38">
        <f>'[1]вспомогат'!H12</f>
        <v>15546994.159999996</v>
      </c>
      <c r="G13" s="39">
        <f>'[1]вспомогат'!I12</f>
        <v>84.12908405270841</v>
      </c>
      <c r="H13" s="35">
        <f>'[1]вспомогат'!J12</f>
        <v>-2932933.8400000036</v>
      </c>
      <c r="I13" s="36">
        <f>'[1]вспомогат'!K12</f>
        <v>122.12497694814579</v>
      </c>
      <c r="J13" s="37">
        <f>'[1]вспомогат'!L12</f>
        <v>41256643.639999986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339026383.92</v>
      </c>
      <c r="F14" s="38">
        <f>'[1]вспомогат'!H13</f>
        <v>24167581.069999993</v>
      </c>
      <c r="G14" s="39">
        <f>'[1]вспомогат'!I13</f>
        <v>102.4472857442012</v>
      </c>
      <c r="H14" s="35">
        <f>'[1]вспомогат'!J13</f>
        <v>577321.0699999928</v>
      </c>
      <c r="I14" s="36">
        <f>'[1]вспомогат'!K13</f>
        <v>132.01823494889038</v>
      </c>
      <c r="J14" s="37">
        <f>'[1]вспомогат'!L13</f>
        <v>82223689.92000002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274056459.59</v>
      </c>
      <c r="F15" s="38">
        <f>'[1]вспомогат'!H14</f>
        <v>19202380.449999988</v>
      </c>
      <c r="G15" s="39">
        <f>'[1]вспомогат'!I14</f>
        <v>54.360029773147446</v>
      </c>
      <c r="H15" s="35">
        <f>'[1]вспомогат'!J14</f>
        <v>-16122067.550000012</v>
      </c>
      <c r="I15" s="36">
        <f>'[1]вспомогат'!K14</f>
        <v>95.7631815427812</v>
      </c>
      <c r="J15" s="37">
        <f>'[1]вспомогат'!L14</f>
        <v>-12124988.410000026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40265174.36</v>
      </c>
      <c r="F16" s="38">
        <f>'[1]вспомогат'!H15</f>
        <v>3276887.719999999</v>
      </c>
      <c r="G16" s="39">
        <f>'[1]вспомогат'!I15</f>
        <v>120.44945764643174</v>
      </c>
      <c r="H16" s="35">
        <f>'[1]вспомогат'!J15</f>
        <v>556337.7199999988</v>
      </c>
      <c r="I16" s="36">
        <f>'[1]вспомогат'!K15</f>
        <v>107.05344300620612</v>
      </c>
      <c r="J16" s="37">
        <f>'[1]вспомогат'!L15</f>
        <v>2652956.3599999994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3604111552.17</v>
      </c>
      <c r="F17" s="41">
        <f>SUM(F12:F16)</f>
        <v>252650165.55999982</v>
      </c>
      <c r="G17" s="42">
        <f>F17/D17*100</f>
        <v>70.37507406926423</v>
      </c>
      <c r="H17" s="41">
        <f>SUM(H12:H16)</f>
        <v>-106355020.44000018</v>
      </c>
      <c r="I17" s="43">
        <f>E17/C17*100</f>
        <v>100.86630086272777</v>
      </c>
      <c r="J17" s="41">
        <f>SUM(J12:J16)</f>
        <v>30954292.169999823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39616203.1</v>
      </c>
      <c r="F18" s="45">
        <f>'[1]вспомогат'!H16</f>
        <v>6099729.09</v>
      </c>
      <c r="G18" s="46">
        <f>'[1]вспомогат'!I16</f>
        <v>208.0555556882016</v>
      </c>
      <c r="H18" s="47">
        <f>'[1]вспомогат'!J16</f>
        <v>3167950.09</v>
      </c>
      <c r="I18" s="48">
        <f>'[1]вспомогат'!K16</f>
        <v>149.60519852741447</v>
      </c>
      <c r="J18" s="49">
        <f>'[1]вспомогат'!L16</f>
        <v>13135704.100000001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155691270.93</v>
      </c>
      <c r="F19" s="38">
        <f>'[1]вспомогат'!H17</f>
        <v>17138390.47</v>
      </c>
      <c r="G19" s="39">
        <f>'[1]вспомогат'!I17</f>
        <v>124.85240113205285</v>
      </c>
      <c r="H19" s="35">
        <f>'[1]вспомогат'!J17</f>
        <v>3411469.469999999</v>
      </c>
      <c r="I19" s="36">
        <f>'[1]вспомогат'!K17</f>
        <v>125.26634847069333</v>
      </c>
      <c r="J19" s="37">
        <f>'[1]вспомогат'!L17</f>
        <v>31403085.930000007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15989050.36</v>
      </c>
      <c r="F20" s="38">
        <f>'[1]вспомогат'!H18</f>
        <v>1857976.6399999987</v>
      </c>
      <c r="G20" s="39">
        <f>'[1]вспомогат'!I18</f>
        <v>93.79485424257929</v>
      </c>
      <c r="H20" s="35">
        <f>'[1]вспомогат'!J18</f>
        <v>-122917.36000000127</v>
      </c>
      <c r="I20" s="36">
        <f>'[1]вспомогат'!K18</f>
        <v>114.05851770619336</v>
      </c>
      <c r="J20" s="37">
        <f>'[1]вспомогат'!L18</f>
        <v>1970763.3599999994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14925002.41</v>
      </c>
      <c r="F21" s="38">
        <f>'[1]вспомогат'!H19</f>
        <v>1613263.5600000005</v>
      </c>
      <c r="G21" s="39">
        <f>'[1]вспомогат'!I19</f>
        <v>108.10113879647409</v>
      </c>
      <c r="H21" s="35">
        <f>'[1]вспомогат'!J19</f>
        <v>120898.56000000052</v>
      </c>
      <c r="I21" s="36">
        <f>'[1]вспомогат'!K19</f>
        <v>144.08381255070688</v>
      </c>
      <c r="J21" s="37">
        <f>'[1]вспомогат'!L19</f>
        <v>4566446.41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82531005.63</v>
      </c>
      <c r="F22" s="38">
        <f>'[1]вспомогат'!H20</f>
        <v>10381424.11999999</v>
      </c>
      <c r="G22" s="39">
        <f>'[1]вспомогат'!I20</f>
        <v>142.63914814066234</v>
      </c>
      <c r="H22" s="35">
        <f>'[1]вспомогат'!J20</f>
        <v>3103321.11999999</v>
      </c>
      <c r="I22" s="36">
        <f>'[1]вспомогат'!K20</f>
        <v>129.0360535286248</v>
      </c>
      <c r="J22" s="37">
        <f>'[1]вспомогат'!L20</f>
        <v>18571357.629999995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63361644.28</v>
      </c>
      <c r="F23" s="38">
        <f>'[1]вспомогат'!H21</f>
        <v>6510773.25</v>
      </c>
      <c r="G23" s="39">
        <f>'[1]вспомогат'!I21</f>
        <v>104.42876550506803</v>
      </c>
      <c r="H23" s="35">
        <f>'[1]вспомогат'!J21</f>
        <v>276118.25</v>
      </c>
      <c r="I23" s="36">
        <f>'[1]вспомогат'!K21</f>
        <v>126.53348832750875</v>
      </c>
      <c r="J23" s="37">
        <f>'[1]вспомогат'!L21</f>
        <v>13286644.280000001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87814987.04</v>
      </c>
      <c r="F24" s="38">
        <f>'[1]вспомогат'!H22</f>
        <v>9951772.540000007</v>
      </c>
      <c r="G24" s="39">
        <f>'[1]вспомогат'!I22</f>
        <v>111.81222913536911</v>
      </c>
      <c r="H24" s="35">
        <f>'[1]вспомогат'!J22</f>
        <v>1051339.5400000066</v>
      </c>
      <c r="I24" s="36">
        <f>'[1]вспомогат'!K22</f>
        <v>122.7193823131431</v>
      </c>
      <c r="J24" s="37">
        <f>'[1]вспомогат'!L22</f>
        <v>16257434.040000007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43221996.95</v>
      </c>
      <c r="F25" s="38">
        <f>'[1]вспомогат'!H23</f>
        <v>4100954.480000004</v>
      </c>
      <c r="G25" s="39">
        <f>'[1]вспомогат'!I23</f>
        <v>91.04633357384702</v>
      </c>
      <c r="H25" s="35">
        <f>'[1]вспомогат'!J23</f>
        <v>-403295.5199999958</v>
      </c>
      <c r="I25" s="36">
        <f>'[1]вспомогат'!K23</f>
        <v>131.01049390432274</v>
      </c>
      <c r="J25" s="37">
        <f>'[1]вспомогат'!L23</f>
        <v>10230748.950000003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25587549.97</v>
      </c>
      <c r="F26" s="38">
        <f>'[1]вспомогат'!H24</f>
        <v>3088680.509999998</v>
      </c>
      <c r="G26" s="39">
        <f>'[1]вспомогат'!I24</f>
        <v>91.62434552566484</v>
      </c>
      <c r="H26" s="35">
        <f>'[1]вспомогат'!J24</f>
        <v>-282345.4900000021</v>
      </c>
      <c r="I26" s="36">
        <f>'[1]вспомогат'!K24</f>
        <v>147.82407983842361</v>
      </c>
      <c r="J26" s="37">
        <f>'[1]вспомогат'!L24</f>
        <v>8278089.969999999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97880374.2</v>
      </c>
      <c r="F27" s="38">
        <f>'[1]вспомогат'!H25</f>
        <v>9662805.460000008</v>
      </c>
      <c r="G27" s="39">
        <f>'[1]вспомогат'!I25</f>
        <v>237.2591379632087</v>
      </c>
      <c r="H27" s="35">
        <f>'[1]вспомогат'!J25</f>
        <v>5590125.460000008</v>
      </c>
      <c r="I27" s="36">
        <f>'[1]вспомогат'!K25</f>
        <v>164.11258771262837</v>
      </c>
      <c r="J27" s="37">
        <f>'[1]вспомогат'!L25</f>
        <v>38238164.2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45319439.26</v>
      </c>
      <c r="F28" s="38">
        <f>'[1]вспомогат'!H26</f>
        <v>5873981.5</v>
      </c>
      <c r="G28" s="39">
        <f>'[1]вспомогат'!I26</f>
        <v>113.19008787771578</v>
      </c>
      <c r="H28" s="35">
        <f>'[1]вспомогат'!J26</f>
        <v>684497.5</v>
      </c>
      <c r="I28" s="36">
        <f>'[1]вспомогат'!K26</f>
        <v>111.18768330431507</v>
      </c>
      <c r="J28" s="37">
        <f>'[1]вспомогат'!L26</f>
        <v>4560033.259999998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33903459.35</v>
      </c>
      <c r="F29" s="38">
        <f>'[1]вспомогат'!H27</f>
        <v>5286235.82</v>
      </c>
      <c r="G29" s="39">
        <f>'[1]вспомогат'!I27</f>
        <v>232.56892373698625</v>
      </c>
      <c r="H29" s="35">
        <f>'[1]вспомогат'!J27</f>
        <v>3013259.8200000003</v>
      </c>
      <c r="I29" s="36">
        <f>'[1]вспомогат'!K27</f>
        <v>129.17722068323968</v>
      </c>
      <c r="J29" s="37">
        <f>'[1]вспомогат'!L27</f>
        <v>7657764.3500000015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57319013.53</v>
      </c>
      <c r="F30" s="38">
        <f>'[1]вспомогат'!H28</f>
        <v>6030979.329999998</v>
      </c>
      <c r="G30" s="39">
        <f>'[1]вспомогат'!I28</f>
        <v>135.84700322420932</v>
      </c>
      <c r="H30" s="35">
        <f>'[1]вспомогат'!J28</f>
        <v>1591441.3299999982</v>
      </c>
      <c r="I30" s="36">
        <f>'[1]вспомогат'!K28</f>
        <v>120.83010600515725</v>
      </c>
      <c r="J30" s="37">
        <f>'[1]вспомогат'!L28</f>
        <v>9881321.530000001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94823822.27</v>
      </c>
      <c r="F31" s="38">
        <f>'[1]вспомогат'!H29</f>
        <v>7951488.089999989</v>
      </c>
      <c r="G31" s="39">
        <f>'[1]вспомогат'!I29</f>
        <v>104.66661353142628</v>
      </c>
      <c r="H31" s="35">
        <f>'[1]вспомогат'!J29</f>
        <v>354521.0899999887</v>
      </c>
      <c r="I31" s="36">
        <f>'[1]вспомогат'!K29</f>
        <v>123.82252201188942</v>
      </c>
      <c r="J31" s="37">
        <f>'[1]вспомогат'!L29</f>
        <v>18243390.269999996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48205163.62</v>
      </c>
      <c r="F32" s="38">
        <f>'[1]вспомогат'!H30</f>
        <v>5398846.75</v>
      </c>
      <c r="G32" s="39">
        <f>'[1]вспомогат'!I30</f>
        <v>180.7596120204034</v>
      </c>
      <c r="H32" s="35">
        <f>'[1]вспомогат'!J30</f>
        <v>2412091.75</v>
      </c>
      <c r="I32" s="36">
        <f>'[1]вспомогат'!K30</f>
        <v>135.9951550850138</v>
      </c>
      <c r="J32" s="37">
        <f>'[1]вспомогат'!L30</f>
        <v>12758927.619999997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49933425.95</v>
      </c>
      <c r="F33" s="38">
        <f>'[1]вспомогат'!H31</f>
        <v>5724729.0500000045</v>
      </c>
      <c r="G33" s="39">
        <f>'[1]вспомогат'!I31</f>
        <v>90.62661255724794</v>
      </c>
      <c r="H33" s="35">
        <f>'[1]вспомогат'!J31</f>
        <v>-592100.9499999955</v>
      </c>
      <c r="I33" s="36">
        <f>'[1]вспомогат'!K31</f>
        <v>120.30760481270649</v>
      </c>
      <c r="J33" s="37">
        <f>'[1]вспомогат'!L31</f>
        <v>8428629.950000003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22377097.42</v>
      </c>
      <c r="F34" s="38">
        <f>'[1]вспомогат'!H32</f>
        <v>2480184.5</v>
      </c>
      <c r="G34" s="39">
        <f>'[1]вспомогат'!I32</f>
        <v>182.70424151703958</v>
      </c>
      <c r="H34" s="35">
        <f>'[1]вспомогат'!J32</f>
        <v>1122698.5</v>
      </c>
      <c r="I34" s="36">
        <f>'[1]вспомогат'!K32</f>
        <v>145.69754566107477</v>
      </c>
      <c r="J34" s="37">
        <f>'[1]вспомогат'!L32</f>
        <v>7018501.420000002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40627227.04</v>
      </c>
      <c r="F35" s="38">
        <f>'[1]вспомогат'!H33</f>
        <v>4848401.289999999</v>
      </c>
      <c r="G35" s="39">
        <f>'[1]вспомогат'!I33</f>
        <v>138.24310324376785</v>
      </c>
      <c r="H35" s="35">
        <f>'[1]вспомогат'!J33</f>
        <v>1341245.289999999</v>
      </c>
      <c r="I35" s="36">
        <f>'[1]вспомогат'!K33</f>
        <v>127.19283148250906</v>
      </c>
      <c r="J35" s="37">
        <f>'[1]вспомогат'!L33</f>
        <v>8685783.04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33403176.97</v>
      </c>
      <c r="F36" s="38">
        <f>'[1]вспомогат'!H34</f>
        <v>4954359.379999999</v>
      </c>
      <c r="G36" s="39">
        <f>'[1]вспомогат'!I34</f>
        <v>124.48739687944743</v>
      </c>
      <c r="H36" s="35">
        <f>'[1]вспомогат'!J34</f>
        <v>974551.379999999</v>
      </c>
      <c r="I36" s="36">
        <f>'[1]вспомогат'!K34</f>
        <v>124.25642289738789</v>
      </c>
      <c r="J36" s="37">
        <f>'[1]вспомогат'!L34</f>
        <v>6520721.969999999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85020775.87</v>
      </c>
      <c r="F37" s="38">
        <f>'[1]вспомогат'!H35</f>
        <v>8553021.850000009</v>
      </c>
      <c r="G37" s="39">
        <f>'[1]вспомогат'!I35</f>
        <v>136.57476303468906</v>
      </c>
      <c r="H37" s="35">
        <f>'[1]вспомогат'!J35</f>
        <v>2290501.850000009</v>
      </c>
      <c r="I37" s="36">
        <f>'[1]вспомогат'!K35</f>
        <v>146.6492384209909</v>
      </c>
      <c r="J37" s="37">
        <f>'[1]вспомогат'!L35</f>
        <v>27045175.870000005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1137551686.15</v>
      </c>
      <c r="F38" s="41">
        <f>SUM(F18:F37)</f>
        <v>127507997.67999999</v>
      </c>
      <c r="G38" s="42">
        <f>F38/D38*100</f>
        <v>129.57784041251094</v>
      </c>
      <c r="H38" s="41">
        <f>SUM(H18:H37)</f>
        <v>29105371.680000003</v>
      </c>
      <c r="I38" s="43">
        <f>E38/C38*100</f>
        <v>130.63099526105145</v>
      </c>
      <c r="J38" s="41">
        <f>SUM(J18:J37)</f>
        <v>266738688.14999998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10085845.8</v>
      </c>
      <c r="F39" s="38">
        <f>'[1]вспомогат'!H36</f>
        <v>2318763.1400000006</v>
      </c>
      <c r="G39" s="39">
        <f>'[1]вспомогат'!I36</f>
        <v>266.03523864157876</v>
      </c>
      <c r="H39" s="35">
        <f>'[1]вспомогат'!J36</f>
        <v>1447163.1400000006</v>
      </c>
      <c r="I39" s="36">
        <f>'[1]вспомогат'!K36</f>
        <v>144.80505432785077</v>
      </c>
      <c r="J39" s="37">
        <f>'[1]вспомогат'!L36</f>
        <v>3120725.8000000007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23107816.62</v>
      </c>
      <c r="F40" s="38">
        <f>'[1]вспомогат'!H37</f>
        <v>3081167.2200000025</v>
      </c>
      <c r="G40" s="39">
        <f>'[1]вспомогат'!I37</f>
        <v>335.6208507161922</v>
      </c>
      <c r="H40" s="35">
        <f>'[1]вспомогат'!J37</f>
        <v>2163117.2200000025</v>
      </c>
      <c r="I40" s="36">
        <f>'[1]вспомогат'!K37</f>
        <v>134.0022944334676</v>
      </c>
      <c r="J40" s="37">
        <f>'[1]вспомогат'!L37</f>
        <v>5863472.620000001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13108329.93</v>
      </c>
      <c r="F41" s="38">
        <f>'[1]вспомогат'!H38</f>
        <v>1635755.4499999993</v>
      </c>
      <c r="G41" s="39">
        <f>'[1]вспомогат'!I38</f>
        <v>77.1951621222782</v>
      </c>
      <c r="H41" s="35">
        <f>'[1]вспомогат'!J38</f>
        <v>-483231.55000000075</v>
      </c>
      <c r="I41" s="36">
        <f>'[1]вспомогат'!K38</f>
        <v>112.81201686251067</v>
      </c>
      <c r="J41" s="37">
        <f>'[1]вспомогат'!L38</f>
        <v>1488707.9299999997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8600123.67</v>
      </c>
      <c r="F42" s="38">
        <f>'[1]вспомогат'!H39</f>
        <v>1040117.5499999998</v>
      </c>
      <c r="G42" s="39">
        <f>'[1]вспомогат'!I39</f>
        <v>158.43133387153276</v>
      </c>
      <c r="H42" s="35">
        <f>'[1]вспомогат'!J39</f>
        <v>383607.5499999998</v>
      </c>
      <c r="I42" s="36">
        <f>'[1]вспомогат'!K39</f>
        <v>147.20240158976307</v>
      </c>
      <c r="J42" s="37">
        <f>'[1]вспомогат'!L39</f>
        <v>2757743.67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10534756.25</v>
      </c>
      <c r="F43" s="38">
        <f>'[1]вспомогат'!H40</f>
        <v>2748792.2800000003</v>
      </c>
      <c r="G43" s="39">
        <f>'[1]вспомогат'!I40</f>
        <v>137.88477499607484</v>
      </c>
      <c r="H43" s="35">
        <f>'[1]вспомогат'!J40</f>
        <v>755249.2800000003</v>
      </c>
      <c r="I43" s="36">
        <f>'[1]вспомогат'!K40</f>
        <v>167.0525468927428</v>
      </c>
      <c r="J43" s="37">
        <f>'[1]вспомогат'!L40</f>
        <v>4228503.25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9689859.62</v>
      </c>
      <c r="F44" s="38">
        <f>'[1]вспомогат'!H41</f>
        <v>999718.2299999986</v>
      </c>
      <c r="G44" s="39">
        <f>'[1]вспомогат'!I41</f>
        <v>81.48214019367231</v>
      </c>
      <c r="H44" s="35">
        <f>'[1]вспомогат'!J41</f>
        <v>-227198.77000000142</v>
      </c>
      <c r="I44" s="36">
        <f>'[1]вспомогат'!K41</f>
        <v>100.92220295634473</v>
      </c>
      <c r="J44" s="37">
        <f>'[1]вспомогат'!L41</f>
        <v>88543.61999999918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75126731.89</v>
      </c>
      <c r="F45" s="41">
        <f>SUM(F39:F44)</f>
        <v>11824313.870000001</v>
      </c>
      <c r="G45" s="42">
        <f>F45/D45*100</f>
        <v>151.87401406210205</v>
      </c>
      <c r="H45" s="41">
        <f>SUM(H39:H44)</f>
        <v>4038706.870000001</v>
      </c>
      <c r="I45" s="43">
        <f>E45/C45*100</f>
        <v>130.4758440116268</v>
      </c>
      <c r="J45" s="41">
        <f>SUM(J39:J44)</f>
        <v>17547696.89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6001824732.04</v>
      </c>
      <c r="F46" s="53">
        <f>'[1]вспомогат'!H42</f>
        <v>454744661.17999977</v>
      </c>
      <c r="G46" s="54">
        <f>'[1]вспомогат'!I42</f>
        <v>84.68111882488135</v>
      </c>
      <c r="H46" s="53">
        <f>'[1]вспомогат'!J42</f>
        <v>-86302374.69000025</v>
      </c>
      <c r="I46" s="54">
        <f>'[1]вспомогат'!K42</f>
        <v>106.9581994939683</v>
      </c>
      <c r="J46" s="53">
        <f>'[1]вспомогат'!L42</f>
        <v>390450606.03999996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26.10.2016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2016-10-27T04:30:01Z</dcterms:created>
  <dcterms:modified xsi:type="dcterms:W3CDTF">2016-10-27T04:30:38Z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