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<sst xmlns="http://schemas.openxmlformats.org/spreadsheetml/2006/main" count="54" uniqueCount="49">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</sst>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25.10.2016</v>
          </cell>
        </row>
        <row r="6">
          <cell r="G6" t="str">
            <v>Фактично надійшло на 25.10.2016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1180812532.34</v>
          </cell>
          <cell r="H10">
            <v>58539954.57999992</v>
          </cell>
          <cell r="I10">
            <v>81.5150427397318</v>
          </cell>
          <cell r="J10">
            <v>-13274955.420000076</v>
          </cell>
          <cell r="K10">
            <v>106.39629761645458</v>
          </cell>
          <cell r="L10">
            <v>70987699.33999991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2709077630.76</v>
          </cell>
          <cell r="H11">
            <v>176497962.26000023</v>
          </cell>
          <cell r="I11">
            <v>63.28586979095709</v>
          </cell>
          <cell r="J11">
            <v>-102392037.73999977</v>
          </cell>
          <cell r="K11">
            <v>96.54279195464152</v>
          </cell>
          <cell r="L11">
            <v>-97012369.23999977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226660104.24</v>
          </cell>
          <cell r="H12">
            <v>14479554.76000002</v>
          </cell>
          <cell r="I12">
            <v>78.35287431855807</v>
          </cell>
          <cell r="J12">
            <v>-4000373.2399999797</v>
          </cell>
          <cell r="K12">
            <v>121.55253406295567</v>
          </cell>
          <cell r="L12">
            <v>40189204.24000001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338656628.54</v>
          </cell>
          <cell r="H13">
            <v>23797825.689999998</v>
          </cell>
          <cell r="I13">
            <v>100.87987877200166</v>
          </cell>
          <cell r="J13">
            <v>207565.68999999762</v>
          </cell>
          <cell r="K13">
            <v>131.87425071950375</v>
          </cell>
          <cell r="L13">
            <v>81853934.54000002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271693024.18</v>
          </cell>
          <cell r="H14">
            <v>16838945.04000002</v>
          </cell>
          <cell r="I14">
            <v>47.66937912235747</v>
          </cell>
          <cell r="J14">
            <v>-18485502.95999998</v>
          </cell>
          <cell r="K14">
            <v>94.9373294735723</v>
          </cell>
          <cell r="L14">
            <v>-14488423.819999993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39833583.79</v>
          </cell>
          <cell r="H15">
            <v>2845297.1499999985</v>
          </cell>
          <cell r="I15">
            <v>104.58536509161745</v>
          </cell>
          <cell r="J15">
            <v>124747.14999999851</v>
          </cell>
          <cell r="K15">
            <v>105.90596861370952</v>
          </cell>
          <cell r="L15">
            <v>2221365.789999999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38344581.36</v>
          </cell>
          <cell r="H16">
            <v>4828107.349999998</v>
          </cell>
          <cell r="I16">
            <v>164.68183140680105</v>
          </cell>
          <cell r="J16">
            <v>1896328.3499999978</v>
          </cell>
          <cell r="K16">
            <v>144.80309211695746</v>
          </cell>
          <cell r="L16">
            <v>11864082.36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154036439.12</v>
          </cell>
          <cell r="H17">
            <v>15483558.659999996</v>
          </cell>
          <cell r="I17">
            <v>112.79702607744298</v>
          </cell>
          <cell r="J17">
            <v>1756637.6599999964</v>
          </cell>
          <cell r="K17">
            <v>123.9349010688345</v>
          </cell>
          <cell r="L17">
            <v>29748254.120000005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15670030.62</v>
          </cell>
          <cell r="H18">
            <v>1538956.8999999985</v>
          </cell>
          <cell r="I18">
            <v>77.69001773946503</v>
          </cell>
          <cell r="J18">
            <v>-441937.1000000015</v>
          </cell>
          <cell r="K18">
            <v>111.78277788149151</v>
          </cell>
          <cell r="L18">
            <v>1651743.6199999992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14737803.62</v>
          </cell>
          <cell r="H19">
            <v>1426064.7699999996</v>
          </cell>
          <cell r="I19">
            <v>95.5573716885614</v>
          </cell>
          <cell r="J19">
            <v>-66300.23000000045</v>
          </cell>
          <cell r="K19">
            <v>142.27662253310208</v>
          </cell>
          <cell r="L19">
            <v>4379247.619999999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81796093.89</v>
          </cell>
          <cell r="H20">
            <v>9646512.379999995</v>
          </cell>
          <cell r="I20">
            <v>132.54157546272697</v>
          </cell>
          <cell r="J20">
            <v>2368409.379999995</v>
          </cell>
          <cell r="K20">
            <v>127.88702947520912</v>
          </cell>
          <cell r="L20">
            <v>17836445.89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62922183.05</v>
          </cell>
          <cell r="H21">
            <v>6071312.019999996</v>
          </cell>
          <cell r="I21">
            <v>97.38007989215114</v>
          </cell>
          <cell r="J21">
            <v>-163342.98000000417</v>
          </cell>
          <cell r="K21">
            <v>125.6558822765851</v>
          </cell>
          <cell r="L21">
            <v>12847183.049999997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86722773.65</v>
          </cell>
          <cell r="H22">
            <v>8859559.150000006</v>
          </cell>
          <cell r="I22">
            <v>99.54076560095454</v>
          </cell>
          <cell r="J22">
            <v>-40873.84999999404</v>
          </cell>
          <cell r="K22">
            <v>121.19303974801934</v>
          </cell>
          <cell r="L22">
            <v>15165220.650000006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42971319.15</v>
          </cell>
          <cell r="H23">
            <v>3850276.6799999997</v>
          </cell>
          <cell r="I23">
            <v>85.48097197091636</v>
          </cell>
          <cell r="J23">
            <v>-653973.3200000003</v>
          </cell>
          <cell r="K23">
            <v>130.25066269090516</v>
          </cell>
          <cell r="L23">
            <v>9980071.149999999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25460668.08</v>
          </cell>
          <cell r="H24">
            <v>2961798.6199999973</v>
          </cell>
          <cell r="I24">
            <v>87.86045020121462</v>
          </cell>
          <cell r="J24">
            <v>-409227.3800000027</v>
          </cell>
          <cell r="K24">
            <v>147.0910593398061</v>
          </cell>
          <cell r="L24">
            <v>8151208.079999998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95788625.42</v>
          </cell>
          <cell r="H25">
            <v>7571056.680000007</v>
          </cell>
          <cell r="I25">
            <v>185.89863873419975</v>
          </cell>
          <cell r="J25">
            <v>3498376.680000007</v>
          </cell>
          <cell r="K25">
            <v>160.60542595587924</v>
          </cell>
          <cell r="L25">
            <v>36146415.42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44047667.56</v>
          </cell>
          <cell r="H26">
            <v>4602209.8000000045</v>
          </cell>
          <cell r="I26">
            <v>88.68337969632442</v>
          </cell>
          <cell r="J26">
            <v>-587274.1999999955</v>
          </cell>
          <cell r="K26">
            <v>108.06749136628733</v>
          </cell>
          <cell r="L26">
            <v>3288261.5600000024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33559616.53</v>
          </cell>
          <cell r="H27">
            <v>4942393</v>
          </cell>
          <cell r="I27">
            <v>217.441495202765</v>
          </cell>
          <cell r="J27">
            <v>2669417</v>
          </cell>
          <cell r="K27">
            <v>127.86712841858446</v>
          </cell>
          <cell r="L27">
            <v>7313921.530000001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56593776.01</v>
          </cell>
          <cell r="H28">
            <v>5305741.809999995</v>
          </cell>
          <cell r="I28">
            <v>119.51112503147839</v>
          </cell>
          <cell r="J28">
            <v>866203.8099999949</v>
          </cell>
          <cell r="K28">
            <v>119.30128474631523</v>
          </cell>
          <cell r="L28">
            <v>9156084.009999998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94442838.41</v>
          </cell>
          <cell r="H29">
            <v>7570504.229999989</v>
          </cell>
          <cell r="I29">
            <v>99.6516666453861</v>
          </cell>
          <cell r="J29">
            <v>-26462.77000001073</v>
          </cell>
          <cell r="K29">
            <v>123.3250269598897</v>
          </cell>
          <cell r="L29">
            <v>17862406.409999996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47661972.67</v>
          </cell>
          <cell r="H30">
            <v>4855655.8000000045</v>
          </cell>
          <cell r="I30">
            <v>162.5729529204774</v>
          </cell>
          <cell r="J30">
            <v>1868900.8000000045</v>
          </cell>
          <cell r="K30">
            <v>134.46271889066023</v>
          </cell>
          <cell r="L30">
            <v>12215736.670000002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49386832.46</v>
          </cell>
          <cell r="H31">
            <v>5178135.560000002</v>
          </cell>
          <cell r="I31">
            <v>81.97364120927747</v>
          </cell>
          <cell r="J31">
            <v>-1138694.4399999976</v>
          </cell>
          <cell r="K31">
            <v>118.99066425961955</v>
          </cell>
          <cell r="L31">
            <v>7882036.460000001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22319993.36</v>
          </cell>
          <cell r="H32">
            <v>2423080.4399999976</v>
          </cell>
          <cell r="I32">
            <v>178.4976375446964</v>
          </cell>
          <cell r="J32">
            <v>1065594.4399999976</v>
          </cell>
          <cell r="K32">
            <v>145.3257404517965</v>
          </cell>
          <cell r="L32">
            <v>6961397.359999999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40265828.31</v>
          </cell>
          <cell r="H33">
            <v>4487002.560000002</v>
          </cell>
          <cell r="I33">
            <v>127.93849375391349</v>
          </cell>
          <cell r="J33">
            <v>979846.5600000024</v>
          </cell>
          <cell r="K33">
            <v>126.06139005487667</v>
          </cell>
          <cell r="L33">
            <v>8324384.310000002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31631669.48</v>
          </cell>
          <cell r="H34">
            <v>3182851.8900000006</v>
          </cell>
          <cell r="I34">
            <v>79.97501110606342</v>
          </cell>
          <cell r="J34">
            <v>-796956.1099999994</v>
          </cell>
          <cell r="K34">
            <v>117.66659510822208</v>
          </cell>
          <cell r="L34">
            <v>4749214.48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83594853.99</v>
          </cell>
          <cell r="H35">
            <v>7127099.969999999</v>
          </cell>
          <cell r="I35">
            <v>113.80562409381525</v>
          </cell>
          <cell r="J35">
            <v>864579.9699999988</v>
          </cell>
          <cell r="K35">
            <v>144.18971772607784</v>
          </cell>
          <cell r="L35">
            <v>25619253.989999995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9034645.67</v>
          </cell>
          <cell r="H36">
            <v>1267563.0099999998</v>
          </cell>
          <cell r="I36">
            <v>145.4294412574575</v>
          </cell>
          <cell r="J36">
            <v>395963.0099999998</v>
          </cell>
          <cell r="K36">
            <v>129.7127066008913</v>
          </cell>
          <cell r="L36">
            <v>2069525.67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22852056.61</v>
          </cell>
          <cell r="H37">
            <v>2825407.210000001</v>
          </cell>
          <cell r="I37">
            <v>307.7618005555254</v>
          </cell>
          <cell r="J37">
            <v>1907357.210000001</v>
          </cell>
          <cell r="K37">
            <v>132.51914140659684</v>
          </cell>
          <cell r="L37">
            <v>5607712.609999999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12802196.96</v>
          </cell>
          <cell r="H38">
            <v>1329622.4800000004</v>
          </cell>
          <cell r="I38">
            <v>62.74802440977696</v>
          </cell>
          <cell r="J38">
            <v>-789364.5199999996</v>
          </cell>
          <cell r="K38">
            <v>110.17739613216335</v>
          </cell>
          <cell r="L38">
            <v>1182574.960000001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8561280.28</v>
          </cell>
          <cell r="H39">
            <v>1001274.1599999992</v>
          </cell>
          <cell r="I39">
            <v>152.51468522947087</v>
          </cell>
          <cell r="J39">
            <v>344764.1599999992</v>
          </cell>
          <cell r="K39">
            <v>146.53754600008898</v>
          </cell>
          <cell r="L39">
            <v>2718900.2799999993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9350168.52</v>
          </cell>
          <cell r="H40">
            <v>1564204.5499999998</v>
          </cell>
          <cell r="I40">
            <v>78.46354706168866</v>
          </cell>
          <cell r="J40">
            <v>-429338.4500000002</v>
          </cell>
          <cell r="K40">
            <v>148.2682112500085</v>
          </cell>
          <cell r="L40">
            <v>3043915.5199999996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9623213.81</v>
          </cell>
          <cell r="H41">
            <v>933072.4199999999</v>
          </cell>
          <cell r="I41">
            <v>76.05016639267367</v>
          </cell>
          <cell r="J41">
            <v>-293844.5800000001</v>
          </cell>
          <cell r="K41">
            <v>100.22807092277768</v>
          </cell>
          <cell r="L41">
            <v>21897.81000000052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5960912632.44</v>
          </cell>
          <cell r="H42">
            <v>413832561.5800003</v>
          </cell>
          <cell r="I42">
            <v>77.06259646859226</v>
          </cell>
          <cell r="J42">
            <v>-124311304.24999978</v>
          </cell>
          <cell r="K42">
            <v>106.22910714187515</v>
          </cell>
          <cell r="L42">
            <v>349538506.4399996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1180812532.34</v>
      </c>
      <c r="F10" s="33">
        <f>'[1]вспомогат'!H10</f>
        <v>58539954.57999992</v>
      </c>
      <c r="G10" s="34">
        <f>'[1]вспомогат'!I10</f>
        <v>81.5150427397318</v>
      </c>
      <c r="H10" s="35">
        <f>'[1]вспомогат'!J10</f>
        <v>-13274955.420000076</v>
      </c>
      <c r="I10" s="36">
        <f>'[1]вспомогат'!K10</f>
        <v>106.39629761645458</v>
      </c>
      <c r="J10" s="37">
        <f>'[1]вспомогат'!L10</f>
        <v>70987699.33999991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2709077630.76</v>
      </c>
      <c r="F12" s="38">
        <f>'[1]вспомогат'!H11</f>
        <v>176497962.26000023</v>
      </c>
      <c r="G12" s="39">
        <f>'[1]вспомогат'!I11</f>
        <v>63.28586979095709</v>
      </c>
      <c r="H12" s="35">
        <f>'[1]вспомогат'!J11</f>
        <v>-102392037.73999977</v>
      </c>
      <c r="I12" s="36">
        <f>'[1]вспомогат'!K11</f>
        <v>96.54279195464152</v>
      </c>
      <c r="J12" s="37">
        <f>'[1]вспомогат'!L11</f>
        <v>-97012369.23999977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226660104.24</v>
      </c>
      <c r="F13" s="38">
        <f>'[1]вспомогат'!H12</f>
        <v>14479554.76000002</v>
      </c>
      <c r="G13" s="39">
        <f>'[1]вспомогат'!I12</f>
        <v>78.35287431855807</v>
      </c>
      <c r="H13" s="35">
        <f>'[1]вспомогат'!J12</f>
        <v>-4000373.2399999797</v>
      </c>
      <c r="I13" s="36">
        <f>'[1]вспомогат'!K12</f>
        <v>121.55253406295567</v>
      </c>
      <c r="J13" s="37">
        <f>'[1]вспомогат'!L12</f>
        <v>40189204.24000001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338656628.54</v>
      </c>
      <c r="F14" s="38">
        <f>'[1]вспомогат'!H13</f>
        <v>23797825.689999998</v>
      </c>
      <c r="G14" s="39">
        <f>'[1]вспомогат'!I13</f>
        <v>100.87987877200166</v>
      </c>
      <c r="H14" s="35">
        <f>'[1]вспомогат'!J13</f>
        <v>207565.68999999762</v>
      </c>
      <c r="I14" s="36">
        <f>'[1]вспомогат'!K13</f>
        <v>131.87425071950375</v>
      </c>
      <c r="J14" s="37">
        <f>'[1]вспомогат'!L13</f>
        <v>81853934.54000002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271693024.18</v>
      </c>
      <c r="F15" s="38">
        <f>'[1]вспомогат'!H14</f>
        <v>16838945.04000002</v>
      </c>
      <c r="G15" s="39">
        <f>'[1]вспомогат'!I14</f>
        <v>47.66937912235747</v>
      </c>
      <c r="H15" s="35">
        <f>'[1]вспомогат'!J14</f>
        <v>-18485502.95999998</v>
      </c>
      <c r="I15" s="36">
        <f>'[1]вспомогат'!K14</f>
        <v>94.9373294735723</v>
      </c>
      <c r="J15" s="37">
        <f>'[1]вспомогат'!L14</f>
        <v>-14488423.819999993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39833583.79</v>
      </c>
      <c r="F16" s="38">
        <f>'[1]вспомогат'!H15</f>
        <v>2845297.1499999985</v>
      </c>
      <c r="G16" s="39">
        <f>'[1]вспомогат'!I15</f>
        <v>104.58536509161745</v>
      </c>
      <c r="H16" s="35">
        <f>'[1]вспомогат'!J15</f>
        <v>124747.14999999851</v>
      </c>
      <c r="I16" s="36">
        <f>'[1]вспомогат'!K15</f>
        <v>105.90596861370952</v>
      </c>
      <c r="J16" s="37">
        <f>'[1]вспомогат'!L15</f>
        <v>2221365.789999999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3585920971.5099998</v>
      </c>
      <c r="F17" s="41">
        <f>SUM(F12:F16)</f>
        <v>234459584.90000027</v>
      </c>
      <c r="G17" s="42">
        <f>F17/D17*100</f>
        <v>65.30813315326321</v>
      </c>
      <c r="H17" s="41">
        <f>SUM(H12:H16)</f>
        <v>-124545601.09999973</v>
      </c>
      <c r="I17" s="43">
        <f>E17/C17*100</f>
        <v>100.35721102042959</v>
      </c>
      <c r="J17" s="41">
        <f>SUM(J12:J16)</f>
        <v>12763711.510000266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38344581.36</v>
      </c>
      <c r="F18" s="45">
        <f>'[1]вспомогат'!H16</f>
        <v>4828107.349999998</v>
      </c>
      <c r="G18" s="46">
        <f>'[1]вспомогат'!I16</f>
        <v>164.68183140680105</v>
      </c>
      <c r="H18" s="47">
        <f>'[1]вспомогат'!J16</f>
        <v>1896328.3499999978</v>
      </c>
      <c r="I18" s="48">
        <f>'[1]вспомогат'!K16</f>
        <v>144.80309211695746</v>
      </c>
      <c r="J18" s="49">
        <f>'[1]вспомогат'!L16</f>
        <v>11864082.36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154036439.12</v>
      </c>
      <c r="F19" s="38">
        <f>'[1]вспомогат'!H17</f>
        <v>15483558.659999996</v>
      </c>
      <c r="G19" s="39">
        <f>'[1]вспомогат'!I17</f>
        <v>112.79702607744298</v>
      </c>
      <c r="H19" s="35">
        <f>'[1]вспомогат'!J17</f>
        <v>1756637.6599999964</v>
      </c>
      <c r="I19" s="36">
        <f>'[1]вспомогат'!K17</f>
        <v>123.9349010688345</v>
      </c>
      <c r="J19" s="37">
        <f>'[1]вспомогат'!L17</f>
        <v>29748254.120000005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15670030.62</v>
      </c>
      <c r="F20" s="38">
        <f>'[1]вспомогат'!H18</f>
        <v>1538956.8999999985</v>
      </c>
      <c r="G20" s="39">
        <f>'[1]вспомогат'!I18</f>
        <v>77.69001773946503</v>
      </c>
      <c r="H20" s="35">
        <f>'[1]вспомогат'!J18</f>
        <v>-441937.1000000015</v>
      </c>
      <c r="I20" s="36">
        <f>'[1]вспомогат'!K18</f>
        <v>111.78277788149151</v>
      </c>
      <c r="J20" s="37">
        <f>'[1]вспомогат'!L18</f>
        <v>1651743.6199999992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14737803.62</v>
      </c>
      <c r="F21" s="38">
        <f>'[1]вспомогат'!H19</f>
        <v>1426064.7699999996</v>
      </c>
      <c r="G21" s="39">
        <f>'[1]вспомогат'!I19</f>
        <v>95.5573716885614</v>
      </c>
      <c r="H21" s="35">
        <f>'[1]вспомогат'!J19</f>
        <v>-66300.23000000045</v>
      </c>
      <c r="I21" s="36">
        <f>'[1]вспомогат'!K19</f>
        <v>142.27662253310208</v>
      </c>
      <c r="J21" s="37">
        <f>'[1]вспомогат'!L19</f>
        <v>4379247.619999999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81796093.89</v>
      </c>
      <c r="F22" s="38">
        <f>'[1]вспомогат'!H20</f>
        <v>9646512.379999995</v>
      </c>
      <c r="G22" s="39">
        <f>'[1]вспомогат'!I20</f>
        <v>132.54157546272697</v>
      </c>
      <c r="H22" s="35">
        <f>'[1]вспомогат'!J20</f>
        <v>2368409.379999995</v>
      </c>
      <c r="I22" s="36">
        <f>'[1]вспомогат'!K20</f>
        <v>127.88702947520912</v>
      </c>
      <c r="J22" s="37">
        <f>'[1]вспомогат'!L20</f>
        <v>17836445.89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62922183.05</v>
      </c>
      <c r="F23" s="38">
        <f>'[1]вспомогат'!H21</f>
        <v>6071312.019999996</v>
      </c>
      <c r="G23" s="39">
        <f>'[1]вспомогат'!I21</f>
        <v>97.38007989215114</v>
      </c>
      <c r="H23" s="35">
        <f>'[1]вспомогат'!J21</f>
        <v>-163342.98000000417</v>
      </c>
      <c r="I23" s="36">
        <f>'[1]вспомогат'!K21</f>
        <v>125.6558822765851</v>
      </c>
      <c r="J23" s="37">
        <f>'[1]вспомогат'!L21</f>
        <v>12847183.049999997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86722773.65</v>
      </c>
      <c r="F24" s="38">
        <f>'[1]вспомогат'!H22</f>
        <v>8859559.150000006</v>
      </c>
      <c r="G24" s="39">
        <f>'[1]вспомогат'!I22</f>
        <v>99.54076560095454</v>
      </c>
      <c r="H24" s="35">
        <f>'[1]вспомогат'!J22</f>
        <v>-40873.84999999404</v>
      </c>
      <c r="I24" s="36">
        <f>'[1]вспомогат'!K22</f>
        <v>121.19303974801934</v>
      </c>
      <c r="J24" s="37">
        <f>'[1]вспомогат'!L22</f>
        <v>15165220.650000006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42971319.15</v>
      </c>
      <c r="F25" s="38">
        <f>'[1]вспомогат'!H23</f>
        <v>3850276.6799999997</v>
      </c>
      <c r="G25" s="39">
        <f>'[1]вспомогат'!I23</f>
        <v>85.48097197091636</v>
      </c>
      <c r="H25" s="35">
        <f>'[1]вспомогат'!J23</f>
        <v>-653973.3200000003</v>
      </c>
      <c r="I25" s="36">
        <f>'[1]вспомогат'!K23</f>
        <v>130.25066269090516</v>
      </c>
      <c r="J25" s="37">
        <f>'[1]вспомогат'!L23</f>
        <v>9980071.149999999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25460668.08</v>
      </c>
      <c r="F26" s="38">
        <f>'[1]вспомогат'!H24</f>
        <v>2961798.6199999973</v>
      </c>
      <c r="G26" s="39">
        <f>'[1]вспомогат'!I24</f>
        <v>87.86045020121462</v>
      </c>
      <c r="H26" s="35">
        <f>'[1]вспомогат'!J24</f>
        <v>-409227.3800000027</v>
      </c>
      <c r="I26" s="36">
        <f>'[1]вспомогат'!K24</f>
        <v>147.0910593398061</v>
      </c>
      <c r="J26" s="37">
        <f>'[1]вспомогат'!L24</f>
        <v>8151208.079999998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95788625.42</v>
      </c>
      <c r="F27" s="38">
        <f>'[1]вспомогат'!H25</f>
        <v>7571056.680000007</v>
      </c>
      <c r="G27" s="39">
        <f>'[1]вспомогат'!I25</f>
        <v>185.89863873419975</v>
      </c>
      <c r="H27" s="35">
        <f>'[1]вспомогат'!J25</f>
        <v>3498376.680000007</v>
      </c>
      <c r="I27" s="36">
        <f>'[1]вспомогат'!K25</f>
        <v>160.60542595587924</v>
      </c>
      <c r="J27" s="37">
        <f>'[1]вспомогат'!L25</f>
        <v>36146415.42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44047667.56</v>
      </c>
      <c r="F28" s="38">
        <f>'[1]вспомогат'!H26</f>
        <v>4602209.8000000045</v>
      </c>
      <c r="G28" s="39">
        <f>'[1]вспомогат'!I26</f>
        <v>88.68337969632442</v>
      </c>
      <c r="H28" s="35">
        <f>'[1]вспомогат'!J26</f>
        <v>-587274.1999999955</v>
      </c>
      <c r="I28" s="36">
        <f>'[1]вспомогат'!K26</f>
        <v>108.06749136628733</v>
      </c>
      <c r="J28" s="37">
        <f>'[1]вспомогат'!L26</f>
        <v>3288261.5600000024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33559616.53</v>
      </c>
      <c r="F29" s="38">
        <f>'[1]вспомогат'!H27</f>
        <v>4942393</v>
      </c>
      <c r="G29" s="39">
        <f>'[1]вспомогат'!I27</f>
        <v>217.441495202765</v>
      </c>
      <c r="H29" s="35">
        <f>'[1]вспомогат'!J27</f>
        <v>2669417</v>
      </c>
      <c r="I29" s="36">
        <f>'[1]вспомогат'!K27</f>
        <v>127.86712841858446</v>
      </c>
      <c r="J29" s="37">
        <f>'[1]вспомогат'!L27</f>
        <v>7313921.530000001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56593776.01</v>
      </c>
      <c r="F30" s="38">
        <f>'[1]вспомогат'!H28</f>
        <v>5305741.809999995</v>
      </c>
      <c r="G30" s="39">
        <f>'[1]вспомогат'!I28</f>
        <v>119.51112503147839</v>
      </c>
      <c r="H30" s="35">
        <f>'[1]вспомогат'!J28</f>
        <v>866203.8099999949</v>
      </c>
      <c r="I30" s="36">
        <f>'[1]вспомогат'!K28</f>
        <v>119.30128474631523</v>
      </c>
      <c r="J30" s="37">
        <f>'[1]вспомогат'!L28</f>
        <v>9156084.009999998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94442838.41</v>
      </c>
      <c r="F31" s="38">
        <f>'[1]вспомогат'!H29</f>
        <v>7570504.229999989</v>
      </c>
      <c r="G31" s="39">
        <f>'[1]вспомогат'!I29</f>
        <v>99.6516666453861</v>
      </c>
      <c r="H31" s="35">
        <f>'[1]вспомогат'!J29</f>
        <v>-26462.77000001073</v>
      </c>
      <c r="I31" s="36">
        <f>'[1]вспомогат'!K29</f>
        <v>123.3250269598897</v>
      </c>
      <c r="J31" s="37">
        <f>'[1]вспомогат'!L29</f>
        <v>17862406.409999996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47661972.67</v>
      </c>
      <c r="F32" s="38">
        <f>'[1]вспомогат'!H30</f>
        <v>4855655.8000000045</v>
      </c>
      <c r="G32" s="39">
        <f>'[1]вспомогат'!I30</f>
        <v>162.5729529204774</v>
      </c>
      <c r="H32" s="35">
        <f>'[1]вспомогат'!J30</f>
        <v>1868900.8000000045</v>
      </c>
      <c r="I32" s="36">
        <f>'[1]вспомогат'!K30</f>
        <v>134.46271889066023</v>
      </c>
      <c r="J32" s="37">
        <f>'[1]вспомогат'!L30</f>
        <v>12215736.670000002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49386832.46</v>
      </c>
      <c r="F33" s="38">
        <f>'[1]вспомогат'!H31</f>
        <v>5178135.560000002</v>
      </c>
      <c r="G33" s="39">
        <f>'[1]вспомогат'!I31</f>
        <v>81.97364120927747</v>
      </c>
      <c r="H33" s="35">
        <f>'[1]вспомогат'!J31</f>
        <v>-1138694.4399999976</v>
      </c>
      <c r="I33" s="36">
        <f>'[1]вспомогат'!K31</f>
        <v>118.99066425961955</v>
      </c>
      <c r="J33" s="37">
        <f>'[1]вспомогат'!L31</f>
        <v>7882036.460000001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22319993.36</v>
      </c>
      <c r="F34" s="38">
        <f>'[1]вспомогат'!H32</f>
        <v>2423080.4399999976</v>
      </c>
      <c r="G34" s="39">
        <f>'[1]вспомогат'!I32</f>
        <v>178.4976375446964</v>
      </c>
      <c r="H34" s="35">
        <f>'[1]вспомогат'!J32</f>
        <v>1065594.4399999976</v>
      </c>
      <c r="I34" s="36">
        <f>'[1]вспомогат'!K32</f>
        <v>145.3257404517965</v>
      </c>
      <c r="J34" s="37">
        <f>'[1]вспомогат'!L32</f>
        <v>6961397.359999999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40265828.31</v>
      </c>
      <c r="F35" s="38">
        <f>'[1]вспомогат'!H33</f>
        <v>4487002.560000002</v>
      </c>
      <c r="G35" s="39">
        <f>'[1]вспомогат'!I33</f>
        <v>127.93849375391349</v>
      </c>
      <c r="H35" s="35">
        <f>'[1]вспомогат'!J33</f>
        <v>979846.5600000024</v>
      </c>
      <c r="I35" s="36">
        <f>'[1]вспомогат'!K33</f>
        <v>126.06139005487667</v>
      </c>
      <c r="J35" s="37">
        <f>'[1]вспомогат'!L33</f>
        <v>8324384.310000002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31631669.48</v>
      </c>
      <c r="F36" s="38">
        <f>'[1]вспомогат'!H34</f>
        <v>3182851.8900000006</v>
      </c>
      <c r="G36" s="39">
        <f>'[1]вспомогат'!I34</f>
        <v>79.97501110606342</v>
      </c>
      <c r="H36" s="35">
        <f>'[1]вспомогат'!J34</f>
        <v>-796956.1099999994</v>
      </c>
      <c r="I36" s="36">
        <f>'[1]вспомогат'!K34</f>
        <v>117.66659510822208</v>
      </c>
      <c r="J36" s="37">
        <f>'[1]вспомогат'!L34</f>
        <v>4749214.48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83594853.99</v>
      </c>
      <c r="F37" s="38">
        <f>'[1]вспомогат'!H35</f>
        <v>7127099.969999999</v>
      </c>
      <c r="G37" s="39">
        <f>'[1]вспомогат'!I35</f>
        <v>113.80562409381525</v>
      </c>
      <c r="H37" s="35">
        <f>'[1]вспомогат'!J35</f>
        <v>864579.9699999988</v>
      </c>
      <c r="I37" s="36">
        <f>'[1]вспомогат'!K35</f>
        <v>144.18971772607784</v>
      </c>
      <c r="J37" s="37">
        <f>'[1]вспомогат'!L35</f>
        <v>25619253.989999995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1121955566.74</v>
      </c>
      <c r="F38" s="41">
        <f>SUM(F18:F37)</f>
        <v>111911878.27</v>
      </c>
      <c r="G38" s="42">
        <f>F38/D38*100</f>
        <v>113.72854853487344</v>
      </c>
      <c r="H38" s="41">
        <f>SUM(H18:H37)</f>
        <v>13509252.269999988</v>
      </c>
      <c r="I38" s="43">
        <f>E38/C38*100</f>
        <v>128.8400114969345</v>
      </c>
      <c r="J38" s="41">
        <f>SUM(J18:J37)</f>
        <v>251142568.73999995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9034645.67</v>
      </c>
      <c r="F39" s="38">
        <f>'[1]вспомогат'!H36</f>
        <v>1267563.0099999998</v>
      </c>
      <c r="G39" s="39">
        <f>'[1]вспомогат'!I36</f>
        <v>145.4294412574575</v>
      </c>
      <c r="H39" s="35">
        <f>'[1]вспомогат'!J36</f>
        <v>395963.0099999998</v>
      </c>
      <c r="I39" s="36">
        <f>'[1]вспомогат'!K36</f>
        <v>129.7127066008913</v>
      </c>
      <c r="J39" s="37">
        <f>'[1]вспомогат'!L36</f>
        <v>2069525.67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22852056.61</v>
      </c>
      <c r="F40" s="38">
        <f>'[1]вспомогат'!H37</f>
        <v>2825407.210000001</v>
      </c>
      <c r="G40" s="39">
        <f>'[1]вспомогат'!I37</f>
        <v>307.7618005555254</v>
      </c>
      <c r="H40" s="35">
        <f>'[1]вспомогат'!J37</f>
        <v>1907357.210000001</v>
      </c>
      <c r="I40" s="36">
        <f>'[1]вспомогат'!K37</f>
        <v>132.51914140659684</v>
      </c>
      <c r="J40" s="37">
        <f>'[1]вспомогат'!L37</f>
        <v>5607712.609999999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12802196.96</v>
      </c>
      <c r="F41" s="38">
        <f>'[1]вспомогат'!H38</f>
        <v>1329622.4800000004</v>
      </c>
      <c r="G41" s="39">
        <f>'[1]вспомогат'!I38</f>
        <v>62.74802440977696</v>
      </c>
      <c r="H41" s="35">
        <f>'[1]вспомогат'!J38</f>
        <v>-789364.5199999996</v>
      </c>
      <c r="I41" s="36">
        <f>'[1]вспомогат'!K38</f>
        <v>110.17739613216335</v>
      </c>
      <c r="J41" s="37">
        <f>'[1]вспомогат'!L38</f>
        <v>1182574.960000001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8561280.28</v>
      </c>
      <c r="F42" s="38">
        <f>'[1]вспомогат'!H39</f>
        <v>1001274.1599999992</v>
      </c>
      <c r="G42" s="39">
        <f>'[1]вспомогат'!I39</f>
        <v>152.51468522947087</v>
      </c>
      <c r="H42" s="35">
        <f>'[1]вспомогат'!J39</f>
        <v>344764.1599999992</v>
      </c>
      <c r="I42" s="36">
        <f>'[1]вспомогат'!K39</f>
        <v>146.53754600008898</v>
      </c>
      <c r="J42" s="37">
        <f>'[1]вспомогат'!L39</f>
        <v>2718900.2799999993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9350168.52</v>
      </c>
      <c r="F43" s="38">
        <f>'[1]вспомогат'!H40</f>
        <v>1564204.5499999998</v>
      </c>
      <c r="G43" s="39">
        <f>'[1]вспомогат'!I40</f>
        <v>78.46354706168866</v>
      </c>
      <c r="H43" s="35">
        <f>'[1]вспомогат'!J40</f>
        <v>-429338.4500000002</v>
      </c>
      <c r="I43" s="36">
        <f>'[1]вспомогат'!K40</f>
        <v>148.2682112500085</v>
      </c>
      <c r="J43" s="37">
        <f>'[1]вспомогат'!L40</f>
        <v>3043915.5199999996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9623213.81</v>
      </c>
      <c r="F44" s="38">
        <f>'[1]вспомогат'!H41</f>
        <v>933072.4199999999</v>
      </c>
      <c r="G44" s="39">
        <f>'[1]вспомогат'!I41</f>
        <v>76.05016639267367</v>
      </c>
      <c r="H44" s="35">
        <f>'[1]вспомогат'!J41</f>
        <v>-293844.5800000001</v>
      </c>
      <c r="I44" s="36">
        <f>'[1]вспомогат'!K41</f>
        <v>100.22807092277768</v>
      </c>
      <c r="J44" s="37">
        <f>'[1]вспомогат'!L41</f>
        <v>21897.81000000052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72223561.85000001</v>
      </c>
      <c r="F45" s="41">
        <f>SUM(F39:F44)</f>
        <v>8921143.83</v>
      </c>
      <c r="G45" s="42">
        <f>F45/D45*100</f>
        <v>114.5850776952908</v>
      </c>
      <c r="H45" s="41">
        <f>SUM(H39:H44)</f>
        <v>1135536.83</v>
      </c>
      <c r="I45" s="43">
        <f>E45/C45*100</f>
        <v>125.43378306010166</v>
      </c>
      <c r="J45" s="41">
        <f>SUM(J39:J44)</f>
        <v>14644526.85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5960912632.44</v>
      </c>
      <c r="F46" s="53">
        <f>'[1]вспомогат'!H42</f>
        <v>413832561.5800003</v>
      </c>
      <c r="G46" s="54">
        <f>'[1]вспомогат'!I42</f>
        <v>77.06259646859226</v>
      </c>
      <c r="H46" s="53">
        <f>'[1]вспомогат'!J42</f>
        <v>-124311304.24999978</v>
      </c>
      <c r="I46" s="54">
        <f>'[1]вспомогат'!K42</f>
        <v>106.22910714187515</v>
      </c>
      <c r="J46" s="53">
        <f>'[1]вспомогат'!L42</f>
        <v>349538506.4399996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2016-10-26T04:38:55Z</dcterms:created>
  <dcterms:modified xsi:type="dcterms:W3CDTF">2016-10-26T04:39:44Z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