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<sst xmlns="http://schemas.openxmlformats.org/spreadsheetml/2006/main" count="54" uniqueCount="49">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</sst>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24.10.2016</v>
          </cell>
        </row>
        <row r="6">
          <cell r="G6" t="str">
            <v>Фактично надійшло на 24.10.2016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1178781339.74</v>
          </cell>
          <cell r="H10">
            <v>56508761.98000002</v>
          </cell>
          <cell r="I10">
            <v>78.68667102694971</v>
          </cell>
          <cell r="J10">
            <v>-15306148.01999998</v>
          </cell>
          <cell r="K10">
            <v>106.21327841021557</v>
          </cell>
          <cell r="L10">
            <v>68956506.74000001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2697597166.09</v>
          </cell>
          <cell r="H11">
            <v>165017497.59000015</v>
          </cell>
          <cell r="I11">
            <v>59.16938491519959</v>
          </cell>
          <cell r="J11">
            <v>-113872502.40999985</v>
          </cell>
          <cell r="K11">
            <v>96.13366520995406</v>
          </cell>
          <cell r="L11">
            <v>-108492833.90999985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225962991.41</v>
          </cell>
          <cell r="H12">
            <v>13782441.930000007</v>
          </cell>
          <cell r="I12">
            <v>74.58060404780802</v>
          </cell>
          <cell r="J12">
            <v>-4697486.069999993</v>
          </cell>
          <cell r="K12">
            <v>121.17868869083594</v>
          </cell>
          <cell r="L12">
            <v>39492091.41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338358040.22</v>
          </cell>
          <cell r="H13">
            <v>23499237.370000005</v>
          </cell>
          <cell r="I13">
            <v>99.61415164563682</v>
          </cell>
          <cell r="J13">
            <v>-91022.62999999523</v>
          </cell>
          <cell r="K13">
            <v>131.75797922898738</v>
          </cell>
          <cell r="L13">
            <v>81555346.22000003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270601483.08</v>
          </cell>
          <cell r="H14">
            <v>15747403.939999998</v>
          </cell>
          <cell r="I14">
            <v>44.57933479951335</v>
          </cell>
          <cell r="J14">
            <v>-19577044.060000002</v>
          </cell>
          <cell r="K14">
            <v>94.55591372925053</v>
          </cell>
          <cell r="L14">
            <v>-15579964.920000017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39698946.72</v>
          </cell>
          <cell r="H15">
            <v>2710660.079999998</v>
          </cell>
          <cell r="I15">
            <v>99.63647350719516</v>
          </cell>
          <cell r="J15">
            <v>-9889.920000001788</v>
          </cell>
          <cell r="K15">
            <v>105.54800761816279</v>
          </cell>
          <cell r="L15">
            <v>2086728.7199999988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37822479.21</v>
          </cell>
          <cell r="H16">
            <v>4306005.199999999</v>
          </cell>
          <cell r="I16">
            <v>146.87345806078832</v>
          </cell>
          <cell r="J16">
            <v>1374226.1999999993</v>
          </cell>
          <cell r="K16">
            <v>142.83144441500139</v>
          </cell>
          <cell r="L16">
            <v>11341980.21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152980431.13</v>
          </cell>
          <cell r="H17">
            <v>14427550.669999987</v>
          </cell>
          <cell r="I17">
            <v>105.10405552709152</v>
          </cell>
          <cell r="J17">
            <v>700629.6699999869</v>
          </cell>
          <cell r="K17">
            <v>123.08525635803595</v>
          </cell>
          <cell r="L17">
            <v>28692246.129999995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15627536.42</v>
          </cell>
          <cell r="H18">
            <v>1496462.6999999993</v>
          </cell>
          <cell r="I18">
            <v>75.54481461400758</v>
          </cell>
          <cell r="J18">
            <v>-484431.30000000075</v>
          </cell>
          <cell r="K18">
            <v>111.47964383950763</v>
          </cell>
          <cell r="L18">
            <v>1609249.42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14572532.31</v>
          </cell>
          <cell r="H19">
            <v>1260793.460000001</v>
          </cell>
          <cell r="I19">
            <v>84.48291537257982</v>
          </cell>
          <cell r="J19">
            <v>-231571.5399999991</v>
          </cell>
          <cell r="K19">
            <v>140.6811172329425</v>
          </cell>
          <cell r="L19">
            <v>4213976.3100000005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81043562.69</v>
          </cell>
          <cell r="H20">
            <v>8893981.179999992</v>
          </cell>
          <cell r="I20">
            <v>122.20191415263004</v>
          </cell>
          <cell r="J20">
            <v>1615878.1799999923</v>
          </cell>
          <cell r="K20">
            <v>126.71045764667122</v>
          </cell>
          <cell r="L20">
            <v>17083914.689999998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62756630.01</v>
          </cell>
          <cell r="H21">
            <v>5905758.979999997</v>
          </cell>
          <cell r="I21">
            <v>94.72471179239264</v>
          </cell>
          <cell r="J21">
            <v>-328896.0200000033</v>
          </cell>
          <cell r="K21">
            <v>125.32527211183225</v>
          </cell>
          <cell r="L21">
            <v>12681630.009999998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85762475.68</v>
          </cell>
          <cell r="H22">
            <v>7899261.180000007</v>
          </cell>
          <cell r="I22">
            <v>88.75142568906486</v>
          </cell>
          <cell r="J22">
            <v>-1001171.8199999928</v>
          </cell>
          <cell r="K22">
            <v>119.85104588470207</v>
          </cell>
          <cell r="L22">
            <v>14204922.680000007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42559137.81</v>
          </cell>
          <cell r="H23">
            <v>3438095.3400000036</v>
          </cell>
          <cell r="I23">
            <v>76.33002919464957</v>
          </cell>
          <cell r="J23">
            <v>-1066154.6599999964</v>
          </cell>
          <cell r="K23">
            <v>129.00129698033857</v>
          </cell>
          <cell r="L23">
            <v>9567889.810000002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24694932.04</v>
          </cell>
          <cell r="H24">
            <v>2196062.579999998</v>
          </cell>
          <cell r="I24">
            <v>65.1452281886879</v>
          </cell>
          <cell r="J24">
            <v>-1174963.4200000018</v>
          </cell>
          <cell r="K24">
            <v>142.66725848177816</v>
          </cell>
          <cell r="L24">
            <v>7385472.039999999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94602465.41</v>
          </cell>
          <cell r="H25">
            <v>6384896.670000002</v>
          </cell>
          <cell r="I25">
            <v>156.77383614720532</v>
          </cell>
          <cell r="J25">
            <v>2312216.670000002</v>
          </cell>
          <cell r="K25">
            <v>158.61663310262983</v>
          </cell>
          <cell r="L25">
            <v>34960255.41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43646402.6</v>
          </cell>
          <cell r="H26">
            <v>4200944.840000004</v>
          </cell>
          <cell r="I26">
            <v>80.95110881929693</v>
          </cell>
          <cell r="J26">
            <v>-988539.1599999964</v>
          </cell>
          <cell r="K26">
            <v>107.08301931583597</v>
          </cell>
          <cell r="L26">
            <v>2886996.6000000015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32838705.27</v>
          </cell>
          <cell r="H27">
            <v>4221481.739999998</v>
          </cell>
          <cell r="I27">
            <v>185.72487083013627</v>
          </cell>
          <cell r="J27">
            <v>1948505.7399999984</v>
          </cell>
          <cell r="K27">
            <v>125.1203493372913</v>
          </cell>
          <cell r="L27">
            <v>6593010.27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56082267.62</v>
          </cell>
          <cell r="H28">
            <v>4794233.419999994</v>
          </cell>
          <cell r="I28">
            <v>107.98946692200842</v>
          </cell>
          <cell r="J28">
            <v>354695.41999999434</v>
          </cell>
          <cell r="K28">
            <v>118.2230105545607</v>
          </cell>
          <cell r="L28">
            <v>8644575.619999997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93760122.13</v>
          </cell>
          <cell r="H29">
            <v>6887787.949999988</v>
          </cell>
          <cell r="I29">
            <v>90.66497129709775</v>
          </cell>
          <cell r="J29">
            <v>-709179.0500000119</v>
          </cell>
          <cell r="K29">
            <v>122.4335247024984</v>
          </cell>
          <cell r="L29">
            <v>17179690.129999995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47330047.73</v>
          </cell>
          <cell r="H30">
            <v>4523730.859999999</v>
          </cell>
          <cell r="I30">
            <v>151.45972334523586</v>
          </cell>
          <cell r="J30">
            <v>1536975.8599999994</v>
          </cell>
          <cell r="K30">
            <v>133.52630087437208</v>
          </cell>
          <cell r="L30">
            <v>11883811.729999997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48605965.36</v>
          </cell>
          <cell r="H31">
            <v>4397268.460000001</v>
          </cell>
          <cell r="I31">
            <v>69.61194871478259</v>
          </cell>
          <cell r="J31">
            <v>-1919561.539999999</v>
          </cell>
          <cell r="K31">
            <v>117.1092742149606</v>
          </cell>
          <cell r="L31">
            <v>7101169.359999999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21580394.46</v>
          </cell>
          <cell r="H32">
            <v>1683481.539999999</v>
          </cell>
          <cell r="I32">
            <v>124.01465208480964</v>
          </cell>
          <cell r="J32">
            <v>325995.5399999991</v>
          </cell>
          <cell r="K32">
            <v>140.51020327639324</v>
          </cell>
          <cell r="L32">
            <v>6221798.460000001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39253292.73</v>
          </cell>
          <cell r="H33">
            <v>3474466.9799999967</v>
          </cell>
          <cell r="I33">
            <v>99.06793367617513</v>
          </cell>
          <cell r="J33">
            <v>-32689.02000000328</v>
          </cell>
          <cell r="K33">
            <v>122.89141571057338</v>
          </cell>
          <cell r="L33">
            <v>7311848.729999997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31447514.98</v>
          </cell>
          <cell r="H34">
            <v>2998697.3900000006</v>
          </cell>
          <cell r="I34">
            <v>75.34779039591861</v>
          </cell>
          <cell r="J34">
            <v>-981110.6099999994</v>
          </cell>
          <cell r="K34">
            <v>116.98155908751637</v>
          </cell>
          <cell r="L34">
            <v>4565059.98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82864877.83</v>
          </cell>
          <cell r="H35">
            <v>6397123.810000002</v>
          </cell>
          <cell r="I35">
            <v>102.14935537132021</v>
          </cell>
          <cell r="J35">
            <v>134603.81000000238</v>
          </cell>
          <cell r="K35">
            <v>142.93060844562194</v>
          </cell>
          <cell r="L35">
            <v>24889277.83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8898683.04</v>
          </cell>
          <cell r="H36">
            <v>1131600.379999999</v>
          </cell>
          <cell r="I36">
            <v>129.83024093620915</v>
          </cell>
          <cell r="J36">
            <v>260000.37999999896</v>
          </cell>
          <cell r="K36">
            <v>127.76065652853073</v>
          </cell>
          <cell r="L36">
            <v>1933563.039999999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22394620.97</v>
          </cell>
          <cell r="H37">
            <v>2367971.5700000003</v>
          </cell>
          <cell r="I37">
            <v>257.934924023746</v>
          </cell>
          <cell r="J37">
            <v>1449921.5700000003</v>
          </cell>
          <cell r="K37">
            <v>129.86647082660843</v>
          </cell>
          <cell r="L37">
            <v>5150276.969999999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12450977.04</v>
          </cell>
          <cell r="H38">
            <v>978402.5599999987</v>
          </cell>
          <cell r="I38">
            <v>46.173127064960696</v>
          </cell>
          <cell r="J38">
            <v>-1140584.4400000013</v>
          </cell>
          <cell r="K38">
            <v>107.15475116144053</v>
          </cell>
          <cell r="L38">
            <v>831355.0399999991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8478129.85</v>
          </cell>
          <cell r="H39">
            <v>918123.7299999995</v>
          </cell>
          <cell r="I39">
            <v>139.84916147507266</v>
          </cell>
          <cell r="J39">
            <v>261613.72999999952</v>
          </cell>
          <cell r="K39">
            <v>145.11431728165576</v>
          </cell>
          <cell r="L39">
            <v>2635749.8499999996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8873541.41</v>
          </cell>
          <cell r="H40">
            <v>1087577.4400000004</v>
          </cell>
          <cell r="I40">
            <v>54.55500282662579</v>
          </cell>
          <cell r="J40">
            <v>-905965.5599999996</v>
          </cell>
          <cell r="K40">
            <v>140.71020319038897</v>
          </cell>
          <cell r="L40">
            <v>2567288.41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9620694.43</v>
          </cell>
          <cell r="H41">
            <v>930553.0399999991</v>
          </cell>
          <cell r="I41">
            <v>75.8448240590031</v>
          </cell>
          <cell r="J41">
            <v>-296363.9600000009</v>
          </cell>
          <cell r="K41">
            <v>100.20183097817008</v>
          </cell>
          <cell r="L41">
            <v>19378.429999999702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5931548387.420001</v>
          </cell>
          <cell r="H42">
            <v>384468316.56000024</v>
          </cell>
          <cell r="I42">
            <v>71.59447922827286</v>
          </cell>
          <cell r="J42">
            <v>-152168634.15999985</v>
          </cell>
          <cell r="K42">
            <v>105.70580849237072</v>
          </cell>
          <cell r="L42">
            <v>320174261.42000103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1178781339.74</v>
      </c>
      <c r="F10" s="33">
        <f>'[1]вспомогат'!H10</f>
        <v>56508761.98000002</v>
      </c>
      <c r="G10" s="34">
        <f>'[1]вспомогат'!I10</f>
        <v>78.68667102694971</v>
      </c>
      <c r="H10" s="35">
        <f>'[1]вспомогат'!J10</f>
        <v>-15306148.01999998</v>
      </c>
      <c r="I10" s="36">
        <f>'[1]вспомогат'!K10</f>
        <v>106.21327841021557</v>
      </c>
      <c r="J10" s="37">
        <f>'[1]вспомогат'!L10</f>
        <v>68956506.74000001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2697597166.09</v>
      </c>
      <c r="F12" s="38">
        <f>'[1]вспомогат'!H11</f>
        <v>165017497.59000015</v>
      </c>
      <c r="G12" s="39">
        <f>'[1]вспомогат'!I11</f>
        <v>59.16938491519959</v>
      </c>
      <c r="H12" s="35">
        <f>'[1]вспомогат'!J11</f>
        <v>-113872502.40999985</v>
      </c>
      <c r="I12" s="36">
        <f>'[1]вспомогат'!K11</f>
        <v>96.13366520995406</v>
      </c>
      <c r="J12" s="37">
        <f>'[1]вспомогат'!L11</f>
        <v>-108492833.90999985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225962991.41</v>
      </c>
      <c r="F13" s="38">
        <f>'[1]вспомогат'!H12</f>
        <v>13782441.930000007</v>
      </c>
      <c r="G13" s="39">
        <f>'[1]вспомогат'!I12</f>
        <v>74.58060404780802</v>
      </c>
      <c r="H13" s="35">
        <f>'[1]вспомогат'!J12</f>
        <v>-4697486.069999993</v>
      </c>
      <c r="I13" s="36">
        <f>'[1]вспомогат'!K12</f>
        <v>121.17868869083594</v>
      </c>
      <c r="J13" s="37">
        <f>'[1]вспомогат'!L12</f>
        <v>39492091.41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338358040.22</v>
      </c>
      <c r="F14" s="38">
        <f>'[1]вспомогат'!H13</f>
        <v>23499237.370000005</v>
      </c>
      <c r="G14" s="39">
        <f>'[1]вспомогат'!I13</f>
        <v>99.61415164563682</v>
      </c>
      <c r="H14" s="35">
        <f>'[1]вспомогат'!J13</f>
        <v>-91022.62999999523</v>
      </c>
      <c r="I14" s="36">
        <f>'[1]вспомогат'!K13</f>
        <v>131.75797922898738</v>
      </c>
      <c r="J14" s="37">
        <f>'[1]вспомогат'!L13</f>
        <v>81555346.22000003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270601483.08</v>
      </c>
      <c r="F15" s="38">
        <f>'[1]вспомогат'!H14</f>
        <v>15747403.939999998</v>
      </c>
      <c r="G15" s="39">
        <f>'[1]вспомогат'!I14</f>
        <v>44.57933479951335</v>
      </c>
      <c r="H15" s="35">
        <f>'[1]вспомогат'!J14</f>
        <v>-19577044.060000002</v>
      </c>
      <c r="I15" s="36">
        <f>'[1]вспомогат'!K14</f>
        <v>94.55591372925053</v>
      </c>
      <c r="J15" s="37">
        <f>'[1]вспомогат'!L14</f>
        <v>-15579964.920000017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39698946.72</v>
      </c>
      <c r="F16" s="38">
        <f>'[1]вспомогат'!H15</f>
        <v>2710660.079999998</v>
      </c>
      <c r="G16" s="39">
        <f>'[1]вспомогат'!I15</f>
        <v>99.63647350719516</v>
      </c>
      <c r="H16" s="35">
        <f>'[1]вспомогат'!J15</f>
        <v>-9889.920000001788</v>
      </c>
      <c r="I16" s="36">
        <f>'[1]вспомогат'!K15</f>
        <v>105.54800761816279</v>
      </c>
      <c r="J16" s="37">
        <f>'[1]вспомогат'!L15</f>
        <v>2086728.7199999988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3572218627.52</v>
      </c>
      <c r="F17" s="41">
        <f>SUM(F12:F16)</f>
        <v>220757240.91000015</v>
      </c>
      <c r="G17" s="42">
        <f>F17/D17*100</f>
        <v>61.4913793780127</v>
      </c>
      <c r="H17" s="41">
        <f>SUM(H12:H16)</f>
        <v>-138247945.08999985</v>
      </c>
      <c r="I17" s="43">
        <f>E17/C17*100</f>
        <v>99.97373100561491</v>
      </c>
      <c r="J17" s="41">
        <f>SUM(J12:J16)</f>
        <v>-938632.4799998403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37822479.21</v>
      </c>
      <c r="F18" s="45">
        <f>'[1]вспомогат'!H16</f>
        <v>4306005.199999999</v>
      </c>
      <c r="G18" s="46">
        <f>'[1]вспомогат'!I16</f>
        <v>146.87345806078832</v>
      </c>
      <c r="H18" s="47">
        <f>'[1]вспомогат'!J16</f>
        <v>1374226.1999999993</v>
      </c>
      <c r="I18" s="48">
        <f>'[1]вспомогат'!K16</f>
        <v>142.83144441500139</v>
      </c>
      <c r="J18" s="49">
        <f>'[1]вспомогат'!L16</f>
        <v>11341980.21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152980431.13</v>
      </c>
      <c r="F19" s="38">
        <f>'[1]вспомогат'!H17</f>
        <v>14427550.669999987</v>
      </c>
      <c r="G19" s="39">
        <f>'[1]вспомогат'!I17</f>
        <v>105.10405552709152</v>
      </c>
      <c r="H19" s="35">
        <f>'[1]вспомогат'!J17</f>
        <v>700629.6699999869</v>
      </c>
      <c r="I19" s="36">
        <f>'[1]вспомогат'!K17</f>
        <v>123.08525635803595</v>
      </c>
      <c r="J19" s="37">
        <f>'[1]вспомогат'!L17</f>
        <v>28692246.129999995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15627536.42</v>
      </c>
      <c r="F20" s="38">
        <f>'[1]вспомогат'!H18</f>
        <v>1496462.6999999993</v>
      </c>
      <c r="G20" s="39">
        <f>'[1]вспомогат'!I18</f>
        <v>75.54481461400758</v>
      </c>
      <c r="H20" s="35">
        <f>'[1]вспомогат'!J18</f>
        <v>-484431.30000000075</v>
      </c>
      <c r="I20" s="36">
        <f>'[1]вспомогат'!K18</f>
        <v>111.47964383950763</v>
      </c>
      <c r="J20" s="37">
        <f>'[1]вспомогат'!L18</f>
        <v>1609249.42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14572532.31</v>
      </c>
      <c r="F21" s="38">
        <f>'[1]вспомогат'!H19</f>
        <v>1260793.460000001</v>
      </c>
      <c r="G21" s="39">
        <f>'[1]вспомогат'!I19</f>
        <v>84.48291537257982</v>
      </c>
      <c r="H21" s="35">
        <f>'[1]вспомогат'!J19</f>
        <v>-231571.5399999991</v>
      </c>
      <c r="I21" s="36">
        <f>'[1]вспомогат'!K19</f>
        <v>140.6811172329425</v>
      </c>
      <c r="J21" s="37">
        <f>'[1]вспомогат'!L19</f>
        <v>4213976.3100000005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81043562.69</v>
      </c>
      <c r="F22" s="38">
        <f>'[1]вспомогат'!H20</f>
        <v>8893981.179999992</v>
      </c>
      <c r="G22" s="39">
        <f>'[1]вспомогат'!I20</f>
        <v>122.20191415263004</v>
      </c>
      <c r="H22" s="35">
        <f>'[1]вспомогат'!J20</f>
        <v>1615878.1799999923</v>
      </c>
      <c r="I22" s="36">
        <f>'[1]вспомогат'!K20</f>
        <v>126.71045764667122</v>
      </c>
      <c r="J22" s="37">
        <f>'[1]вспомогат'!L20</f>
        <v>17083914.689999998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62756630.01</v>
      </c>
      <c r="F23" s="38">
        <f>'[1]вспомогат'!H21</f>
        <v>5905758.979999997</v>
      </c>
      <c r="G23" s="39">
        <f>'[1]вспомогат'!I21</f>
        <v>94.72471179239264</v>
      </c>
      <c r="H23" s="35">
        <f>'[1]вспомогат'!J21</f>
        <v>-328896.0200000033</v>
      </c>
      <c r="I23" s="36">
        <f>'[1]вспомогат'!K21</f>
        <v>125.32527211183225</v>
      </c>
      <c r="J23" s="37">
        <f>'[1]вспомогат'!L21</f>
        <v>12681630.009999998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85762475.68</v>
      </c>
      <c r="F24" s="38">
        <f>'[1]вспомогат'!H22</f>
        <v>7899261.180000007</v>
      </c>
      <c r="G24" s="39">
        <f>'[1]вспомогат'!I22</f>
        <v>88.75142568906486</v>
      </c>
      <c r="H24" s="35">
        <f>'[1]вспомогат'!J22</f>
        <v>-1001171.8199999928</v>
      </c>
      <c r="I24" s="36">
        <f>'[1]вспомогат'!K22</f>
        <v>119.85104588470207</v>
      </c>
      <c r="J24" s="37">
        <f>'[1]вспомогат'!L22</f>
        <v>14204922.680000007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42559137.81</v>
      </c>
      <c r="F25" s="38">
        <f>'[1]вспомогат'!H23</f>
        <v>3438095.3400000036</v>
      </c>
      <c r="G25" s="39">
        <f>'[1]вспомогат'!I23</f>
        <v>76.33002919464957</v>
      </c>
      <c r="H25" s="35">
        <f>'[1]вспомогат'!J23</f>
        <v>-1066154.6599999964</v>
      </c>
      <c r="I25" s="36">
        <f>'[1]вспомогат'!K23</f>
        <v>129.00129698033857</v>
      </c>
      <c r="J25" s="37">
        <f>'[1]вспомогат'!L23</f>
        <v>9567889.810000002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24694932.04</v>
      </c>
      <c r="F26" s="38">
        <f>'[1]вспомогат'!H24</f>
        <v>2196062.579999998</v>
      </c>
      <c r="G26" s="39">
        <f>'[1]вспомогат'!I24</f>
        <v>65.1452281886879</v>
      </c>
      <c r="H26" s="35">
        <f>'[1]вспомогат'!J24</f>
        <v>-1174963.4200000018</v>
      </c>
      <c r="I26" s="36">
        <f>'[1]вспомогат'!K24</f>
        <v>142.66725848177816</v>
      </c>
      <c r="J26" s="37">
        <f>'[1]вспомогат'!L24</f>
        <v>7385472.039999999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94602465.41</v>
      </c>
      <c r="F27" s="38">
        <f>'[1]вспомогат'!H25</f>
        <v>6384896.670000002</v>
      </c>
      <c r="G27" s="39">
        <f>'[1]вспомогат'!I25</f>
        <v>156.77383614720532</v>
      </c>
      <c r="H27" s="35">
        <f>'[1]вспомогат'!J25</f>
        <v>2312216.670000002</v>
      </c>
      <c r="I27" s="36">
        <f>'[1]вспомогат'!K25</f>
        <v>158.61663310262983</v>
      </c>
      <c r="J27" s="37">
        <f>'[1]вспомогат'!L25</f>
        <v>34960255.41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43646402.6</v>
      </c>
      <c r="F28" s="38">
        <f>'[1]вспомогат'!H26</f>
        <v>4200944.840000004</v>
      </c>
      <c r="G28" s="39">
        <f>'[1]вспомогат'!I26</f>
        <v>80.95110881929693</v>
      </c>
      <c r="H28" s="35">
        <f>'[1]вспомогат'!J26</f>
        <v>-988539.1599999964</v>
      </c>
      <c r="I28" s="36">
        <f>'[1]вспомогат'!K26</f>
        <v>107.08301931583597</v>
      </c>
      <c r="J28" s="37">
        <f>'[1]вспомогат'!L26</f>
        <v>2886996.6000000015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32838705.27</v>
      </c>
      <c r="F29" s="38">
        <f>'[1]вспомогат'!H27</f>
        <v>4221481.739999998</v>
      </c>
      <c r="G29" s="39">
        <f>'[1]вспомогат'!I27</f>
        <v>185.72487083013627</v>
      </c>
      <c r="H29" s="35">
        <f>'[1]вспомогат'!J27</f>
        <v>1948505.7399999984</v>
      </c>
      <c r="I29" s="36">
        <f>'[1]вспомогат'!K27</f>
        <v>125.1203493372913</v>
      </c>
      <c r="J29" s="37">
        <f>'[1]вспомогат'!L27</f>
        <v>6593010.27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56082267.62</v>
      </c>
      <c r="F30" s="38">
        <f>'[1]вспомогат'!H28</f>
        <v>4794233.419999994</v>
      </c>
      <c r="G30" s="39">
        <f>'[1]вспомогат'!I28</f>
        <v>107.98946692200842</v>
      </c>
      <c r="H30" s="35">
        <f>'[1]вспомогат'!J28</f>
        <v>354695.41999999434</v>
      </c>
      <c r="I30" s="36">
        <f>'[1]вспомогат'!K28</f>
        <v>118.2230105545607</v>
      </c>
      <c r="J30" s="37">
        <f>'[1]вспомогат'!L28</f>
        <v>8644575.619999997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93760122.13</v>
      </c>
      <c r="F31" s="38">
        <f>'[1]вспомогат'!H29</f>
        <v>6887787.949999988</v>
      </c>
      <c r="G31" s="39">
        <f>'[1]вспомогат'!I29</f>
        <v>90.66497129709775</v>
      </c>
      <c r="H31" s="35">
        <f>'[1]вспомогат'!J29</f>
        <v>-709179.0500000119</v>
      </c>
      <c r="I31" s="36">
        <f>'[1]вспомогат'!K29</f>
        <v>122.4335247024984</v>
      </c>
      <c r="J31" s="37">
        <f>'[1]вспомогат'!L29</f>
        <v>17179690.129999995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47330047.73</v>
      </c>
      <c r="F32" s="38">
        <f>'[1]вспомогат'!H30</f>
        <v>4523730.859999999</v>
      </c>
      <c r="G32" s="39">
        <f>'[1]вспомогат'!I30</f>
        <v>151.45972334523586</v>
      </c>
      <c r="H32" s="35">
        <f>'[1]вспомогат'!J30</f>
        <v>1536975.8599999994</v>
      </c>
      <c r="I32" s="36">
        <f>'[1]вспомогат'!K30</f>
        <v>133.52630087437208</v>
      </c>
      <c r="J32" s="37">
        <f>'[1]вспомогат'!L30</f>
        <v>11883811.729999997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48605965.36</v>
      </c>
      <c r="F33" s="38">
        <f>'[1]вспомогат'!H31</f>
        <v>4397268.460000001</v>
      </c>
      <c r="G33" s="39">
        <f>'[1]вспомогат'!I31</f>
        <v>69.61194871478259</v>
      </c>
      <c r="H33" s="35">
        <f>'[1]вспомогат'!J31</f>
        <v>-1919561.539999999</v>
      </c>
      <c r="I33" s="36">
        <f>'[1]вспомогат'!K31</f>
        <v>117.1092742149606</v>
      </c>
      <c r="J33" s="37">
        <f>'[1]вспомогат'!L31</f>
        <v>7101169.359999999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21580394.46</v>
      </c>
      <c r="F34" s="38">
        <f>'[1]вспомогат'!H32</f>
        <v>1683481.539999999</v>
      </c>
      <c r="G34" s="39">
        <f>'[1]вспомогат'!I32</f>
        <v>124.01465208480964</v>
      </c>
      <c r="H34" s="35">
        <f>'[1]вспомогат'!J32</f>
        <v>325995.5399999991</v>
      </c>
      <c r="I34" s="36">
        <f>'[1]вспомогат'!K32</f>
        <v>140.51020327639324</v>
      </c>
      <c r="J34" s="37">
        <f>'[1]вспомогат'!L32</f>
        <v>6221798.460000001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39253292.73</v>
      </c>
      <c r="F35" s="38">
        <f>'[1]вспомогат'!H33</f>
        <v>3474466.9799999967</v>
      </c>
      <c r="G35" s="39">
        <f>'[1]вспомогат'!I33</f>
        <v>99.06793367617513</v>
      </c>
      <c r="H35" s="35">
        <f>'[1]вспомогат'!J33</f>
        <v>-32689.02000000328</v>
      </c>
      <c r="I35" s="36">
        <f>'[1]вспомогат'!K33</f>
        <v>122.89141571057338</v>
      </c>
      <c r="J35" s="37">
        <f>'[1]вспомогат'!L33</f>
        <v>7311848.729999997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31447514.98</v>
      </c>
      <c r="F36" s="38">
        <f>'[1]вспомогат'!H34</f>
        <v>2998697.3900000006</v>
      </c>
      <c r="G36" s="39">
        <f>'[1]вспомогат'!I34</f>
        <v>75.34779039591861</v>
      </c>
      <c r="H36" s="35">
        <f>'[1]вспомогат'!J34</f>
        <v>-981110.6099999994</v>
      </c>
      <c r="I36" s="36">
        <f>'[1]вспомогат'!K34</f>
        <v>116.98155908751637</v>
      </c>
      <c r="J36" s="37">
        <f>'[1]вспомогат'!L34</f>
        <v>4565059.98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82864877.83</v>
      </c>
      <c r="F37" s="38">
        <f>'[1]вспомогат'!H35</f>
        <v>6397123.810000002</v>
      </c>
      <c r="G37" s="39">
        <f>'[1]вспомогат'!I35</f>
        <v>102.14935537132021</v>
      </c>
      <c r="H37" s="35">
        <f>'[1]вспомогат'!J35</f>
        <v>134603.81000000238</v>
      </c>
      <c r="I37" s="36">
        <f>'[1]вспомогат'!K35</f>
        <v>142.93060844562194</v>
      </c>
      <c r="J37" s="37">
        <f>'[1]вспомогат'!L35</f>
        <v>24889277.83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1109831773.42</v>
      </c>
      <c r="F38" s="41">
        <f>SUM(F18:F37)</f>
        <v>99788084.94999994</v>
      </c>
      <c r="G38" s="42">
        <f>F38/D38*100</f>
        <v>101.40794916387692</v>
      </c>
      <c r="H38" s="41">
        <f>SUM(H18:H37)</f>
        <v>1385458.9499999695</v>
      </c>
      <c r="I38" s="43">
        <f>E38/C38*100</f>
        <v>127.44777305448535</v>
      </c>
      <c r="J38" s="41">
        <f>SUM(J18:J37)</f>
        <v>239018775.42000002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8898683.04</v>
      </c>
      <c r="F39" s="38">
        <f>'[1]вспомогат'!H36</f>
        <v>1131600.379999999</v>
      </c>
      <c r="G39" s="39">
        <f>'[1]вспомогат'!I36</f>
        <v>129.83024093620915</v>
      </c>
      <c r="H39" s="35">
        <f>'[1]вспомогат'!J36</f>
        <v>260000.37999999896</v>
      </c>
      <c r="I39" s="36">
        <f>'[1]вспомогат'!K36</f>
        <v>127.76065652853073</v>
      </c>
      <c r="J39" s="37">
        <f>'[1]вспомогат'!L36</f>
        <v>1933563.039999999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22394620.97</v>
      </c>
      <c r="F40" s="38">
        <f>'[1]вспомогат'!H37</f>
        <v>2367971.5700000003</v>
      </c>
      <c r="G40" s="39">
        <f>'[1]вспомогат'!I37</f>
        <v>257.934924023746</v>
      </c>
      <c r="H40" s="35">
        <f>'[1]вспомогат'!J37</f>
        <v>1449921.5700000003</v>
      </c>
      <c r="I40" s="36">
        <f>'[1]вспомогат'!K37</f>
        <v>129.86647082660843</v>
      </c>
      <c r="J40" s="37">
        <f>'[1]вспомогат'!L37</f>
        <v>5150276.969999999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12450977.04</v>
      </c>
      <c r="F41" s="38">
        <f>'[1]вспомогат'!H38</f>
        <v>978402.5599999987</v>
      </c>
      <c r="G41" s="39">
        <f>'[1]вспомогат'!I38</f>
        <v>46.173127064960696</v>
      </c>
      <c r="H41" s="35">
        <f>'[1]вспомогат'!J38</f>
        <v>-1140584.4400000013</v>
      </c>
      <c r="I41" s="36">
        <f>'[1]вспомогат'!K38</f>
        <v>107.15475116144053</v>
      </c>
      <c r="J41" s="37">
        <f>'[1]вспомогат'!L38</f>
        <v>831355.0399999991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8478129.85</v>
      </c>
      <c r="F42" s="38">
        <f>'[1]вспомогат'!H39</f>
        <v>918123.7299999995</v>
      </c>
      <c r="G42" s="39">
        <f>'[1]вспомогат'!I39</f>
        <v>139.84916147507266</v>
      </c>
      <c r="H42" s="35">
        <f>'[1]вспомогат'!J39</f>
        <v>261613.72999999952</v>
      </c>
      <c r="I42" s="36">
        <f>'[1]вспомогат'!K39</f>
        <v>145.11431728165576</v>
      </c>
      <c r="J42" s="37">
        <f>'[1]вспомогат'!L39</f>
        <v>2635749.8499999996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8873541.41</v>
      </c>
      <c r="F43" s="38">
        <f>'[1]вспомогат'!H40</f>
        <v>1087577.4400000004</v>
      </c>
      <c r="G43" s="39">
        <f>'[1]вспомогат'!I40</f>
        <v>54.55500282662579</v>
      </c>
      <c r="H43" s="35">
        <f>'[1]вспомогат'!J40</f>
        <v>-905965.5599999996</v>
      </c>
      <c r="I43" s="36">
        <f>'[1]вспомогат'!K40</f>
        <v>140.71020319038897</v>
      </c>
      <c r="J43" s="37">
        <f>'[1]вспомогат'!L40</f>
        <v>2567288.41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9620694.43</v>
      </c>
      <c r="F44" s="38">
        <f>'[1]вспомогат'!H41</f>
        <v>930553.0399999991</v>
      </c>
      <c r="G44" s="39">
        <f>'[1]вспомогат'!I41</f>
        <v>75.8448240590031</v>
      </c>
      <c r="H44" s="35">
        <f>'[1]вспомогат'!J41</f>
        <v>-296363.9600000009</v>
      </c>
      <c r="I44" s="36">
        <f>'[1]вспомогат'!K41</f>
        <v>100.20183097817008</v>
      </c>
      <c r="J44" s="37">
        <f>'[1]вспомогат'!L41</f>
        <v>19378.429999999702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70716646.74000001</v>
      </c>
      <c r="F45" s="41">
        <f>SUM(F39:F44)</f>
        <v>7414228.719999997</v>
      </c>
      <c r="G45" s="42">
        <f>F45/D45*100</f>
        <v>95.22993801254029</v>
      </c>
      <c r="H45" s="41">
        <f>SUM(H39:H44)</f>
        <v>-371378.28000000305</v>
      </c>
      <c r="I45" s="43">
        <f>E45/C45*100</f>
        <v>122.8166584243727</v>
      </c>
      <c r="J45" s="41">
        <f>SUM(J39:J44)</f>
        <v>13137611.739999996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5931548387.420001</v>
      </c>
      <c r="F46" s="53">
        <f>'[1]вспомогат'!H42</f>
        <v>384468316.56000024</v>
      </c>
      <c r="G46" s="54">
        <f>'[1]вспомогат'!I42</f>
        <v>71.59447922827286</v>
      </c>
      <c r="H46" s="53">
        <f>'[1]вспомогат'!J42</f>
        <v>-152168634.15999985</v>
      </c>
      <c r="I46" s="54">
        <f>'[1]вспомогат'!K42</f>
        <v>105.70580849237072</v>
      </c>
      <c r="J46" s="53">
        <f>'[1]вспомогат'!L42</f>
        <v>320174261.42000103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24.10.2016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2016-10-25T04:54:04Z</dcterms:created>
  <dcterms:modified xsi:type="dcterms:W3CDTF">2016-10-25T04:54:47Z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