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<sst xmlns="http://schemas.openxmlformats.org/spreadsheetml/2006/main" count="54" uniqueCount="49">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</sst>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21.10.2016</v>
          </cell>
        </row>
        <row r="6">
          <cell r="G6" t="str">
            <v>Фактично надійшло на 21.10.2016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1263178648</v>
          </cell>
          <cell r="C10">
            <v>1109824833</v>
          </cell>
          <cell r="D10">
            <v>71814910</v>
          </cell>
          <cell r="G10">
            <v>1177437683.24</v>
          </cell>
          <cell r="H10">
            <v>55165105.48000002</v>
          </cell>
          <cell r="I10">
            <v>76.81567167597929</v>
          </cell>
          <cell r="J10">
            <v>-16649804.51999998</v>
          </cell>
          <cell r="K10">
            <v>106.09220916937258</v>
          </cell>
          <cell r="L10">
            <v>67612850.24000001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2688566998.16</v>
          </cell>
          <cell r="H11">
            <v>155987329.65999985</v>
          </cell>
          <cell r="I11">
            <v>55.93148899566132</v>
          </cell>
          <cell r="J11">
            <v>-122902670.34000015</v>
          </cell>
          <cell r="K11">
            <v>95.81185914065479</v>
          </cell>
          <cell r="L11">
            <v>-117523001.84000015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224908611.88</v>
          </cell>
          <cell r="H12">
            <v>12728062.400000006</v>
          </cell>
          <cell r="I12">
            <v>68.87506488120519</v>
          </cell>
          <cell r="J12">
            <v>-5751865.599999994</v>
          </cell>
          <cell r="K12">
            <v>120.61324950970902</v>
          </cell>
          <cell r="L12">
            <v>38437711.879999995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337892854.77</v>
          </cell>
          <cell r="H13">
            <v>23034051.919999957</v>
          </cell>
          <cell r="I13">
            <v>97.6422130150323</v>
          </cell>
          <cell r="J13">
            <v>-556208.0800000429</v>
          </cell>
          <cell r="K13">
            <v>131.57683414723056</v>
          </cell>
          <cell r="L13">
            <v>81090160.76999998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269492774.88</v>
          </cell>
          <cell r="H14">
            <v>14638695.74000001</v>
          </cell>
          <cell r="I14">
            <v>41.44069212348346</v>
          </cell>
          <cell r="J14">
            <v>-20685752.25999999</v>
          </cell>
          <cell r="K14">
            <v>94.16849930817318</v>
          </cell>
          <cell r="L14">
            <v>-16688673.120000005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39259769.95</v>
          </cell>
          <cell r="H15">
            <v>2271483.3100000024</v>
          </cell>
          <cell r="I15">
            <v>83.49353292532768</v>
          </cell>
          <cell r="J15">
            <v>-449066.6899999976</v>
          </cell>
          <cell r="K15">
            <v>104.38036371585426</v>
          </cell>
          <cell r="L15">
            <v>1647551.950000003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37042305.7</v>
          </cell>
          <cell r="H16">
            <v>3525831.6900000013</v>
          </cell>
          <cell r="I16">
            <v>120.26253308997717</v>
          </cell>
          <cell r="J16">
            <v>594052.6900000013</v>
          </cell>
          <cell r="K16">
            <v>139.88522535017185</v>
          </cell>
          <cell r="L16">
            <v>10561806.700000003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152299388.79</v>
          </cell>
          <cell r="H17">
            <v>13746508.329999983</v>
          </cell>
          <cell r="I17">
            <v>100.14269281508929</v>
          </cell>
          <cell r="J17">
            <v>19587.32999998331</v>
          </cell>
          <cell r="K17">
            <v>122.5373021498383</v>
          </cell>
          <cell r="L17">
            <v>28011203.78999999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15379424.35</v>
          </cell>
          <cell r="H18">
            <v>1248350.629999999</v>
          </cell>
          <cell r="I18">
            <v>63.019557331184764</v>
          </cell>
          <cell r="J18">
            <v>-732543.370000001</v>
          </cell>
          <cell r="K18">
            <v>109.70972665918453</v>
          </cell>
          <cell r="L18">
            <v>1361137.3499999996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14558655.29</v>
          </cell>
          <cell r="H19">
            <v>1246916.4399999995</v>
          </cell>
          <cell r="I19">
            <v>83.55304767935453</v>
          </cell>
          <cell r="J19">
            <v>-245448.56000000052</v>
          </cell>
          <cell r="K19">
            <v>140.5471504908599</v>
          </cell>
          <cell r="L19">
            <v>4200099.289999999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80149865.86</v>
          </cell>
          <cell r="H20">
            <v>8000284.349999994</v>
          </cell>
          <cell r="I20">
            <v>109.92265910498922</v>
          </cell>
          <cell r="J20">
            <v>722181.349999994</v>
          </cell>
          <cell r="K20">
            <v>125.31317536331656</v>
          </cell>
          <cell r="L20">
            <v>16190217.86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61847891.16</v>
          </cell>
          <cell r="H21">
            <v>4997020.129999995</v>
          </cell>
          <cell r="I21">
            <v>80.14910416053486</v>
          </cell>
          <cell r="J21">
            <v>-1237634.8700000048</v>
          </cell>
          <cell r="K21">
            <v>123.51051654518221</v>
          </cell>
          <cell r="L21">
            <v>11772891.159999996</v>
          </cell>
        </row>
        <row r="22">
          <cell r="B22">
            <v>83119629</v>
          </cell>
          <cell r="C22">
            <v>71557553</v>
          </cell>
          <cell r="D22">
            <v>8900433</v>
          </cell>
          <cell r="G22">
            <v>83817710.66</v>
          </cell>
          <cell r="H22">
            <v>5954496.159999996</v>
          </cell>
          <cell r="I22">
            <v>66.9011963799963</v>
          </cell>
          <cell r="J22">
            <v>-2945936.8400000036</v>
          </cell>
          <cell r="K22">
            <v>117.1332824363069</v>
          </cell>
          <cell r="L22">
            <v>12260157.659999996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42134511.01</v>
          </cell>
          <cell r="H23">
            <v>3013468.539999999</v>
          </cell>
          <cell r="I23">
            <v>66.9027815951601</v>
          </cell>
          <cell r="J23">
            <v>-1490781.460000001</v>
          </cell>
          <cell r="K23">
            <v>127.71420774988567</v>
          </cell>
          <cell r="L23">
            <v>9143263.009999998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24450414.54</v>
          </cell>
          <cell r="H24">
            <v>1951545.0799999982</v>
          </cell>
          <cell r="I24">
            <v>57.89172435928997</v>
          </cell>
          <cell r="J24">
            <v>-1419480.9200000018</v>
          </cell>
          <cell r="K24">
            <v>141.25463497994735</v>
          </cell>
          <cell r="L24">
            <v>7140954.539999999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94105213.47</v>
          </cell>
          <cell r="H25">
            <v>5887644.730000004</v>
          </cell>
          <cell r="I25">
            <v>144.56438340355746</v>
          </cell>
          <cell r="J25">
            <v>1814964.7300000042</v>
          </cell>
          <cell r="K25">
            <v>157.78290822892043</v>
          </cell>
          <cell r="L25">
            <v>34463003.47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42896877.81</v>
          </cell>
          <cell r="H26">
            <v>3451420.0500000045</v>
          </cell>
          <cell r="I26">
            <v>66.50796206328037</v>
          </cell>
          <cell r="J26">
            <v>-1738063.9499999955</v>
          </cell>
          <cell r="K26">
            <v>105.24411913657428</v>
          </cell>
          <cell r="L26">
            <v>2137471.8100000024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32433456.32</v>
          </cell>
          <cell r="H27">
            <v>3816232.789999999</v>
          </cell>
          <cell r="I27">
            <v>167.89586823618018</v>
          </cell>
          <cell r="J27">
            <v>1543256.789999999</v>
          </cell>
          <cell r="K27">
            <v>123.5762905878469</v>
          </cell>
          <cell r="L27">
            <v>6187761.32</v>
          </cell>
        </row>
        <row r="28">
          <cell r="B28">
            <v>55570683</v>
          </cell>
          <cell r="C28">
            <v>47437692</v>
          </cell>
          <cell r="D28">
            <v>4439538</v>
          </cell>
          <cell r="G28">
            <v>55783569.17</v>
          </cell>
          <cell r="H28">
            <v>4495534.969999999</v>
          </cell>
          <cell r="I28">
            <v>101.26132426392114</v>
          </cell>
          <cell r="J28">
            <v>55996.96999999881</v>
          </cell>
          <cell r="K28">
            <v>117.5933457513068</v>
          </cell>
          <cell r="L28">
            <v>8345877.170000002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93160512.5</v>
          </cell>
          <cell r="H29">
            <v>6288178.319999993</v>
          </cell>
          <cell r="I29">
            <v>82.77222107190926</v>
          </cell>
          <cell r="J29">
            <v>-1308788.6800000072</v>
          </cell>
          <cell r="K29">
            <v>121.65054448896294</v>
          </cell>
          <cell r="L29">
            <v>16580080.5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46936789.59</v>
          </cell>
          <cell r="H30">
            <v>4130472.7200000063</v>
          </cell>
          <cell r="I30">
            <v>138.29298753998927</v>
          </cell>
          <cell r="J30">
            <v>1143717.7200000063</v>
          </cell>
          <cell r="K30">
            <v>132.41685122787086</v>
          </cell>
          <cell r="L30">
            <v>11490553.590000004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48313718.19</v>
          </cell>
          <cell r="H31">
            <v>4105021.289999999</v>
          </cell>
          <cell r="I31">
            <v>64.98546406979449</v>
          </cell>
          <cell r="J31">
            <v>-2211808.710000001</v>
          </cell>
          <cell r="K31">
            <v>116.40514554028888</v>
          </cell>
          <cell r="L31">
            <v>6808922.189999998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20620850.7</v>
          </cell>
          <cell r="H32">
            <v>723937.7799999975</v>
          </cell>
          <cell r="I32">
            <v>53.329299897015325</v>
          </cell>
          <cell r="J32">
            <v>-633548.2200000025</v>
          </cell>
          <cell r="K32">
            <v>134.26260251913652</v>
          </cell>
          <cell r="L32">
            <v>5262254.699999999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38954073.82</v>
          </cell>
          <cell r="H33">
            <v>3175248.0700000003</v>
          </cell>
          <cell r="I33">
            <v>90.5362655667441</v>
          </cell>
          <cell r="J33">
            <v>-331907.9299999997</v>
          </cell>
          <cell r="K33">
            <v>121.95464243883276</v>
          </cell>
          <cell r="L33">
            <v>7012629.82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31165925.27</v>
          </cell>
          <cell r="H34">
            <v>2717107.6799999997</v>
          </cell>
          <cell r="I34">
            <v>68.27233072550233</v>
          </cell>
          <cell r="J34">
            <v>-1262700.3200000003</v>
          </cell>
          <cell r="K34">
            <v>115.93407398989415</v>
          </cell>
          <cell r="L34">
            <v>4283470.27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80937106.9</v>
          </cell>
          <cell r="H35">
            <v>4469352.88000001</v>
          </cell>
          <cell r="I35">
            <v>71.36668433793442</v>
          </cell>
          <cell r="J35">
            <v>-1793167.1199999899</v>
          </cell>
          <cell r="K35">
            <v>139.60546661009116</v>
          </cell>
          <cell r="L35">
            <v>22961506.900000006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8704278</v>
          </cell>
          <cell r="H36">
            <v>937195.3399999999</v>
          </cell>
          <cell r="I36">
            <v>107.52585360256997</v>
          </cell>
          <cell r="J36">
            <v>65595.33999999985</v>
          </cell>
          <cell r="K36">
            <v>124.96953390609207</v>
          </cell>
          <cell r="L36">
            <v>1739158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22050066.49</v>
          </cell>
          <cell r="H37">
            <v>2023417.0899999999</v>
          </cell>
          <cell r="I37">
            <v>220.40380044659878</v>
          </cell>
          <cell r="J37">
            <v>1105367.0899999999</v>
          </cell>
          <cell r="K37">
            <v>127.86839841515571</v>
          </cell>
          <cell r="L37">
            <v>4805722.489999998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12425735.3</v>
          </cell>
          <cell r="H38">
            <v>953160.8200000003</v>
          </cell>
          <cell r="I38">
            <v>44.98190975215989</v>
          </cell>
          <cell r="J38">
            <v>-1165826.1799999997</v>
          </cell>
          <cell r="K38">
            <v>106.93751741665952</v>
          </cell>
          <cell r="L38">
            <v>806113.3000000007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8380946.8</v>
          </cell>
          <cell r="H39">
            <v>820940.6799999997</v>
          </cell>
          <cell r="I39">
            <v>125.04618056084442</v>
          </cell>
          <cell r="J39">
            <v>164430.6799999997</v>
          </cell>
          <cell r="K39">
            <v>143.45090185848917</v>
          </cell>
          <cell r="L39">
            <v>2538566.8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8847474.45</v>
          </cell>
          <cell r="H40">
            <v>1061510.4799999995</v>
          </cell>
          <cell r="I40">
            <v>53.24743333853343</v>
          </cell>
          <cell r="J40">
            <v>-932032.5200000005</v>
          </cell>
          <cell r="K40">
            <v>140.29685218782055</v>
          </cell>
          <cell r="L40">
            <v>2541221.4499999993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9614042.99</v>
          </cell>
          <cell r="H41">
            <v>923901.5999999996</v>
          </cell>
          <cell r="I41">
            <v>75.30269773749974</v>
          </cell>
          <cell r="J41">
            <v>-303015.4000000004</v>
          </cell>
          <cell r="K41">
            <v>100.1325546414679</v>
          </cell>
          <cell r="L41">
            <v>12726.990000000224</v>
          </cell>
        </row>
        <row r="42">
          <cell r="B42">
            <v>6642278005</v>
          </cell>
          <cell r="C42">
            <v>5611374126</v>
          </cell>
          <cell r="D42">
            <v>537008329</v>
          </cell>
          <cell r="G42">
            <v>5904569498.009998</v>
          </cell>
          <cell r="H42">
            <v>357489427.14999986</v>
          </cell>
          <cell r="I42">
            <v>66.57055539821988</v>
          </cell>
          <cell r="J42">
            <v>-178453420.8600002</v>
          </cell>
          <cell r="K42">
            <v>105.22501913838704</v>
          </cell>
          <cell r="L42">
            <v>293195372.0099983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6" sqref="B2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1109824833</v>
      </c>
      <c r="D10" s="33">
        <f>'[1]вспомогат'!D10</f>
        <v>71814910</v>
      </c>
      <c r="E10" s="33">
        <f>'[1]вспомогат'!G10</f>
        <v>1177437683.24</v>
      </c>
      <c r="F10" s="33">
        <f>'[1]вспомогат'!H10</f>
        <v>55165105.48000002</v>
      </c>
      <c r="G10" s="34">
        <f>'[1]вспомогат'!I10</f>
        <v>76.81567167597929</v>
      </c>
      <c r="H10" s="35">
        <f>'[1]вспомогат'!J10</f>
        <v>-16649804.51999998</v>
      </c>
      <c r="I10" s="36">
        <f>'[1]вспомогат'!K10</f>
        <v>106.09220916937258</v>
      </c>
      <c r="J10" s="37">
        <f>'[1]вспомогат'!L10</f>
        <v>67612850.24000001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2688566998.16</v>
      </c>
      <c r="F12" s="38">
        <f>'[1]вспомогат'!H11</f>
        <v>155987329.65999985</v>
      </c>
      <c r="G12" s="39">
        <f>'[1]вспомогат'!I11</f>
        <v>55.93148899566132</v>
      </c>
      <c r="H12" s="35">
        <f>'[1]вспомогат'!J11</f>
        <v>-122902670.34000015</v>
      </c>
      <c r="I12" s="36">
        <f>'[1]вспомогат'!K11</f>
        <v>95.81185914065479</v>
      </c>
      <c r="J12" s="37">
        <f>'[1]вспомогат'!L11</f>
        <v>-117523001.84000015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224908611.88</v>
      </c>
      <c r="F13" s="38">
        <f>'[1]вспомогат'!H12</f>
        <v>12728062.400000006</v>
      </c>
      <c r="G13" s="39">
        <f>'[1]вспомогат'!I12</f>
        <v>68.87506488120519</v>
      </c>
      <c r="H13" s="35">
        <f>'[1]вспомогат'!J12</f>
        <v>-5751865.599999994</v>
      </c>
      <c r="I13" s="36">
        <f>'[1]вспомогат'!K12</f>
        <v>120.61324950970902</v>
      </c>
      <c r="J13" s="37">
        <f>'[1]вспомогат'!L12</f>
        <v>38437711.879999995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337892854.77</v>
      </c>
      <c r="F14" s="38">
        <f>'[1]вспомогат'!H13</f>
        <v>23034051.919999957</v>
      </c>
      <c r="G14" s="39">
        <f>'[1]вспомогат'!I13</f>
        <v>97.6422130150323</v>
      </c>
      <c r="H14" s="35">
        <f>'[1]вспомогат'!J13</f>
        <v>-556208.0800000429</v>
      </c>
      <c r="I14" s="36">
        <f>'[1]вспомогат'!K13</f>
        <v>131.57683414723056</v>
      </c>
      <c r="J14" s="37">
        <f>'[1]вспомогат'!L13</f>
        <v>81090160.76999998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269492774.88</v>
      </c>
      <c r="F15" s="38">
        <f>'[1]вспомогат'!H14</f>
        <v>14638695.74000001</v>
      </c>
      <c r="G15" s="39">
        <f>'[1]вспомогат'!I14</f>
        <v>41.44069212348346</v>
      </c>
      <c r="H15" s="35">
        <f>'[1]вспомогат'!J14</f>
        <v>-20685752.25999999</v>
      </c>
      <c r="I15" s="36">
        <f>'[1]вспомогат'!K14</f>
        <v>94.16849930817318</v>
      </c>
      <c r="J15" s="37">
        <f>'[1]вспомогат'!L14</f>
        <v>-16688673.120000005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39259769.95</v>
      </c>
      <c r="F16" s="38">
        <f>'[1]вспомогат'!H15</f>
        <v>2271483.3100000024</v>
      </c>
      <c r="G16" s="39">
        <f>'[1]вспомогат'!I15</f>
        <v>83.49353292532768</v>
      </c>
      <c r="H16" s="35">
        <f>'[1]вспомогат'!J15</f>
        <v>-449066.6899999976</v>
      </c>
      <c r="I16" s="36">
        <f>'[1]вспомогат'!K15</f>
        <v>104.38036371585426</v>
      </c>
      <c r="J16" s="37">
        <f>'[1]вспомогат'!L15</f>
        <v>1647551.950000003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3560121009.64</v>
      </c>
      <c r="F17" s="41">
        <f>SUM(F12:F16)</f>
        <v>208659623.02999982</v>
      </c>
      <c r="G17" s="42">
        <f>F17/D17*100</f>
        <v>58.121618062085545</v>
      </c>
      <c r="H17" s="41">
        <f>SUM(H12:H16)</f>
        <v>-150345562.97000018</v>
      </c>
      <c r="I17" s="43">
        <f>E17/C17*100</f>
        <v>99.6351615836802</v>
      </c>
      <c r="J17" s="41">
        <f>SUM(J12:J16)</f>
        <v>-13036250.360000178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37042305.7</v>
      </c>
      <c r="F18" s="45">
        <f>'[1]вспомогат'!H16</f>
        <v>3525831.6900000013</v>
      </c>
      <c r="G18" s="46">
        <f>'[1]вспомогат'!I16</f>
        <v>120.26253308997717</v>
      </c>
      <c r="H18" s="47">
        <f>'[1]вспомогат'!J16</f>
        <v>594052.6900000013</v>
      </c>
      <c r="I18" s="48">
        <f>'[1]вспомогат'!K16</f>
        <v>139.88522535017185</v>
      </c>
      <c r="J18" s="49">
        <f>'[1]вспомогат'!L16</f>
        <v>10561806.700000003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152299388.79</v>
      </c>
      <c r="F19" s="38">
        <f>'[1]вспомогат'!H17</f>
        <v>13746508.329999983</v>
      </c>
      <c r="G19" s="39">
        <f>'[1]вспомогат'!I17</f>
        <v>100.14269281508929</v>
      </c>
      <c r="H19" s="35">
        <f>'[1]вспомогат'!J17</f>
        <v>19587.32999998331</v>
      </c>
      <c r="I19" s="36">
        <f>'[1]вспомогат'!K17</f>
        <v>122.5373021498383</v>
      </c>
      <c r="J19" s="37">
        <f>'[1]вспомогат'!L17</f>
        <v>28011203.78999999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15379424.35</v>
      </c>
      <c r="F20" s="38">
        <f>'[1]вспомогат'!H18</f>
        <v>1248350.629999999</v>
      </c>
      <c r="G20" s="39">
        <f>'[1]вспомогат'!I18</f>
        <v>63.019557331184764</v>
      </c>
      <c r="H20" s="35">
        <f>'[1]вспомогат'!J18</f>
        <v>-732543.370000001</v>
      </c>
      <c r="I20" s="36">
        <f>'[1]вспомогат'!K18</f>
        <v>109.70972665918453</v>
      </c>
      <c r="J20" s="37">
        <f>'[1]вспомогат'!L18</f>
        <v>1361137.3499999996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14558655.29</v>
      </c>
      <c r="F21" s="38">
        <f>'[1]вспомогат'!H19</f>
        <v>1246916.4399999995</v>
      </c>
      <c r="G21" s="39">
        <f>'[1]вспомогат'!I19</f>
        <v>83.55304767935453</v>
      </c>
      <c r="H21" s="35">
        <f>'[1]вспомогат'!J19</f>
        <v>-245448.56000000052</v>
      </c>
      <c r="I21" s="36">
        <f>'[1]вспомогат'!K19</f>
        <v>140.5471504908599</v>
      </c>
      <c r="J21" s="37">
        <f>'[1]вспомогат'!L19</f>
        <v>4200099.289999999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80149865.86</v>
      </c>
      <c r="F22" s="38">
        <f>'[1]вспомогат'!H20</f>
        <v>8000284.349999994</v>
      </c>
      <c r="G22" s="39">
        <f>'[1]вспомогат'!I20</f>
        <v>109.92265910498922</v>
      </c>
      <c r="H22" s="35">
        <f>'[1]вспомогат'!J20</f>
        <v>722181.349999994</v>
      </c>
      <c r="I22" s="36">
        <f>'[1]вспомогат'!K20</f>
        <v>125.31317536331656</v>
      </c>
      <c r="J22" s="37">
        <f>'[1]вспомогат'!L20</f>
        <v>16190217.86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61847891.16</v>
      </c>
      <c r="F23" s="38">
        <f>'[1]вспомогат'!H21</f>
        <v>4997020.129999995</v>
      </c>
      <c r="G23" s="39">
        <f>'[1]вспомогат'!I21</f>
        <v>80.14910416053486</v>
      </c>
      <c r="H23" s="35">
        <f>'[1]вспомогат'!J21</f>
        <v>-1237634.8700000048</v>
      </c>
      <c r="I23" s="36">
        <f>'[1]вспомогат'!K21</f>
        <v>123.51051654518221</v>
      </c>
      <c r="J23" s="37">
        <f>'[1]вспомогат'!L21</f>
        <v>11772891.159999996</v>
      </c>
    </row>
    <row r="24" spans="1:10" ht="12.75">
      <c r="A24" s="32" t="s">
        <v>26</v>
      </c>
      <c r="B24" s="33">
        <f>'[1]вспомогат'!B22</f>
        <v>83119629</v>
      </c>
      <c r="C24" s="33">
        <f>'[1]вспомогат'!C22</f>
        <v>71557553</v>
      </c>
      <c r="D24" s="38">
        <f>'[1]вспомогат'!D22</f>
        <v>8900433</v>
      </c>
      <c r="E24" s="33">
        <f>'[1]вспомогат'!G22</f>
        <v>83817710.66</v>
      </c>
      <c r="F24" s="38">
        <f>'[1]вспомогат'!H22</f>
        <v>5954496.159999996</v>
      </c>
      <c r="G24" s="39">
        <f>'[1]вспомогат'!I22</f>
        <v>66.9011963799963</v>
      </c>
      <c r="H24" s="35">
        <f>'[1]вспомогат'!J22</f>
        <v>-2945936.8400000036</v>
      </c>
      <c r="I24" s="36">
        <f>'[1]вспомогат'!K22</f>
        <v>117.1332824363069</v>
      </c>
      <c r="J24" s="37">
        <f>'[1]вспомогат'!L22</f>
        <v>12260157.659999996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42134511.01</v>
      </c>
      <c r="F25" s="38">
        <f>'[1]вспомогат'!H23</f>
        <v>3013468.539999999</v>
      </c>
      <c r="G25" s="39">
        <f>'[1]вспомогат'!I23</f>
        <v>66.9027815951601</v>
      </c>
      <c r="H25" s="35">
        <f>'[1]вспомогат'!J23</f>
        <v>-1490781.460000001</v>
      </c>
      <c r="I25" s="36">
        <f>'[1]вспомогат'!K23</f>
        <v>127.71420774988567</v>
      </c>
      <c r="J25" s="37">
        <f>'[1]вспомогат'!L23</f>
        <v>9143263.009999998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24450414.54</v>
      </c>
      <c r="F26" s="38">
        <f>'[1]вспомогат'!H24</f>
        <v>1951545.0799999982</v>
      </c>
      <c r="G26" s="39">
        <f>'[1]вспомогат'!I24</f>
        <v>57.89172435928997</v>
      </c>
      <c r="H26" s="35">
        <f>'[1]вспомогат'!J24</f>
        <v>-1419480.9200000018</v>
      </c>
      <c r="I26" s="36">
        <f>'[1]вспомогат'!K24</f>
        <v>141.25463497994735</v>
      </c>
      <c r="J26" s="37">
        <f>'[1]вспомогат'!L24</f>
        <v>7140954.539999999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94105213.47</v>
      </c>
      <c r="F27" s="38">
        <f>'[1]вспомогат'!H25</f>
        <v>5887644.730000004</v>
      </c>
      <c r="G27" s="39">
        <f>'[1]вспомогат'!I25</f>
        <v>144.56438340355746</v>
      </c>
      <c r="H27" s="35">
        <f>'[1]вспомогат'!J25</f>
        <v>1814964.7300000042</v>
      </c>
      <c r="I27" s="36">
        <f>'[1]вспомогат'!K25</f>
        <v>157.78290822892043</v>
      </c>
      <c r="J27" s="37">
        <f>'[1]вспомогат'!L25</f>
        <v>34463003.47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42896877.81</v>
      </c>
      <c r="F28" s="38">
        <f>'[1]вспомогат'!H26</f>
        <v>3451420.0500000045</v>
      </c>
      <c r="G28" s="39">
        <f>'[1]вспомогат'!I26</f>
        <v>66.50796206328037</v>
      </c>
      <c r="H28" s="35">
        <f>'[1]вспомогат'!J26</f>
        <v>-1738063.9499999955</v>
      </c>
      <c r="I28" s="36">
        <f>'[1]вспомогат'!K26</f>
        <v>105.24411913657428</v>
      </c>
      <c r="J28" s="37">
        <f>'[1]вспомогат'!L26</f>
        <v>2137471.8100000024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32433456.32</v>
      </c>
      <c r="F29" s="38">
        <f>'[1]вспомогат'!H27</f>
        <v>3816232.789999999</v>
      </c>
      <c r="G29" s="39">
        <f>'[1]вспомогат'!I27</f>
        <v>167.89586823618018</v>
      </c>
      <c r="H29" s="35">
        <f>'[1]вспомогат'!J27</f>
        <v>1543256.789999999</v>
      </c>
      <c r="I29" s="36">
        <f>'[1]вспомогат'!K27</f>
        <v>123.5762905878469</v>
      </c>
      <c r="J29" s="37">
        <f>'[1]вспомогат'!L27</f>
        <v>6187761.32</v>
      </c>
    </row>
    <row r="30" spans="1:10" ht="12.75">
      <c r="A30" s="32" t="s">
        <v>32</v>
      </c>
      <c r="B30" s="33">
        <f>'[1]вспомогат'!B28</f>
        <v>55570683</v>
      </c>
      <c r="C30" s="33">
        <f>'[1]вспомогат'!C28</f>
        <v>47437692</v>
      </c>
      <c r="D30" s="38">
        <f>'[1]вспомогат'!D28</f>
        <v>4439538</v>
      </c>
      <c r="E30" s="33">
        <f>'[1]вспомогат'!G28</f>
        <v>55783569.17</v>
      </c>
      <c r="F30" s="38">
        <f>'[1]вспомогат'!H28</f>
        <v>4495534.969999999</v>
      </c>
      <c r="G30" s="39">
        <f>'[1]вспомогат'!I28</f>
        <v>101.26132426392114</v>
      </c>
      <c r="H30" s="35">
        <f>'[1]вспомогат'!J28</f>
        <v>55996.96999999881</v>
      </c>
      <c r="I30" s="36">
        <f>'[1]вспомогат'!K28</f>
        <v>117.5933457513068</v>
      </c>
      <c r="J30" s="37">
        <f>'[1]вспомогат'!L28</f>
        <v>8345877.170000002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93160512.5</v>
      </c>
      <c r="F31" s="38">
        <f>'[1]вспомогат'!H29</f>
        <v>6288178.319999993</v>
      </c>
      <c r="G31" s="39">
        <f>'[1]вспомогат'!I29</f>
        <v>82.77222107190926</v>
      </c>
      <c r="H31" s="35">
        <f>'[1]вспомогат'!J29</f>
        <v>-1308788.6800000072</v>
      </c>
      <c r="I31" s="36">
        <f>'[1]вспомогат'!K29</f>
        <v>121.65054448896294</v>
      </c>
      <c r="J31" s="37">
        <f>'[1]вспомогат'!L29</f>
        <v>16580080.5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46936789.59</v>
      </c>
      <c r="F32" s="38">
        <f>'[1]вспомогат'!H30</f>
        <v>4130472.7200000063</v>
      </c>
      <c r="G32" s="39">
        <f>'[1]вспомогат'!I30</f>
        <v>138.29298753998927</v>
      </c>
      <c r="H32" s="35">
        <f>'[1]вспомогат'!J30</f>
        <v>1143717.7200000063</v>
      </c>
      <c r="I32" s="36">
        <f>'[1]вспомогат'!K30</f>
        <v>132.41685122787086</v>
      </c>
      <c r="J32" s="37">
        <f>'[1]вспомогат'!L30</f>
        <v>11490553.590000004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48313718.19</v>
      </c>
      <c r="F33" s="38">
        <f>'[1]вспомогат'!H31</f>
        <v>4105021.289999999</v>
      </c>
      <c r="G33" s="39">
        <f>'[1]вспомогат'!I31</f>
        <v>64.98546406979449</v>
      </c>
      <c r="H33" s="35">
        <f>'[1]вспомогат'!J31</f>
        <v>-2211808.710000001</v>
      </c>
      <c r="I33" s="36">
        <f>'[1]вспомогат'!K31</f>
        <v>116.40514554028888</v>
      </c>
      <c r="J33" s="37">
        <f>'[1]вспомогат'!L31</f>
        <v>6808922.189999998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20620850.7</v>
      </c>
      <c r="F34" s="38">
        <f>'[1]вспомогат'!H32</f>
        <v>723937.7799999975</v>
      </c>
      <c r="G34" s="39">
        <f>'[1]вспомогат'!I32</f>
        <v>53.329299897015325</v>
      </c>
      <c r="H34" s="35">
        <f>'[1]вспомогат'!J32</f>
        <v>-633548.2200000025</v>
      </c>
      <c r="I34" s="36">
        <f>'[1]вспомогат'!K32</f>
        <v>134.26260251913652</v>
      </c>
      <c r="J34" s="37">
        <f>'[1]вспомогат'!L32</f>
        <v>5262254.699999999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38954073.82</v>
      </c>
      <c r="F35" s="38">
        <f>'[1]вспомогат'!H33</f>
        <v>3175248.0700000003</v>
      </c>
      <c r="G35" s="39">
        <f>'[1]вспомогат'!I33</f>
        <v>90.5362655667441</v>
      </c>
      <c r="H35" s="35">
        <f>'[1]вспомогат'!J33</f>
        <v>-331907.9299999997</v>
      </c>
      <c r="I35" s="36">
        <f>'[1]вспомогат'!K33</f>
        <v>121.95464243883276</v>
      </c>
      <c r="J35" s="37">
        <f>'[1]вспомогат'!L33</f>
        <v>7012629.82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31165925.27</v>
      </c>
      <c r="F36" s="38">
        <f>'[1]вспомогат'!H34</f>
        <v>2717107.6799999997</v>
      </c>
      <c r="G36" s="39">
        <f>'[1]вспомогат'!I34</f>
        <v>68.27233072550233</v>
      </c>
      <c r="H36" s="35">
        <f>'[1]вспомогат'!J34</f>
        <v>-1262700.3200000003</v>
      </c>
      <c r="I36" s="36">
        <f>'[1]вспомогат'!K34</f>
        <v>115.93407398989415</v>
      </c>
      <c r="J36" s="37">
        <f>'[1]вспомогат'!L34</f>
        <v>4283470.27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80937106.9</v>
      </c>
      <c r="F37" s="38">
        <f>'[1]вспомогат'!H35</f>
        <v>4469352.88000001</v>
      </c>
      <c r="G37" s="39">
        <f>'[1]вспомогат'!I35</f>
        <v>71.36668433793442</v>
      </c>
      <c r="H37" s="35">
        <f>'[1]вспомогат'!J35</f>
        <v>-1793167.1199999899</v>
      </c>
      <c r="I37" s="36">
        <f>'[1]вспомогат'!K35</f>
        <v>139.60546661009116</v>
      </c>
      <c r="J37" s="37">
        <f>'[1]вспомогат'!L35</f>
        <v>22961506.900000006</v>
      </c>
    </row>
    <row r="38" spans="1:10" ht="18.75" customHeight="1">
      <c r="A38" s="51" t="s">
        <v>40</v>
      </c>
      <c r="B38" s="41">
        <f>SUM(B18:B37)</f>
        <v>1026909788</v>
      </c>
      <c r="C38" s="41">
        <f>SUM(C18:C37)</f>
        <v>870812998</v>
      </c>
      <c r="D38" s="41">
        <f>SUM(D18:D37)</f>
        <v>98402626</v>
      </c>
      <c r="E38" s="41">
        <f>SUM(E18:E37)</f>
        <v>1096988261.1</v>
      </c>
      <c r="F38" s="41">
        <f>SUM(F18:F37)</f>
        <v>86944572.62999998</v>
      </c>
      <c r="G38" s="42">
        <f>F38/D38*100</f>
        <v>88.35594756383837</v>
      </c>
      <c r="H38" s="41">
        <f>SUM(H18:H37)</f>
        <v>-11458053.370000022</v>
      </c>
      <c r="I38" s="43">
        <f>E38/C38*100</f>
        <v>125.97288552415473</v>
      </c>
      <c r="J38" s="41">
        <f>SUM(J18:J37)</f>
        <v>226175263.1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8704278</v>
      </c>
      <c r="F39" s="38">
        <f>'[1]вспомогат'!H36</f>
        <v>937195.3399999999</v>
      </c>
      <c r="G39" s="39">
        <f>'[1]вспомогат'!I36</f>
        <v>107.52585360256997</v>
      </c>
      <c r="H39" s="35">
        <f>'[1]вспомогат'!J36</f>
        <v>65595.33999999985</v>
      </c>
      <c r="I39" s="36">
        <f>'[1]вспомогат'!K36</f>
        <v>124.96953390609207</v>
      </c>
      <c r="J39" s="37">
        <f>'[1]вспомогат'!L36</f>
        <v>1739158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22050066.49</v>
      </c>
      <c r="F40" s="38">
        <f>'[1]вспомогат'!H37</f>
        <v>2023417.0899999999</v>
      </c>
      <c r="G40" s="39">
        <f>'[1]вспомогат'!I37</f>
        <v>220.40380044659878</v>
      </c>
      <c r="H40" s="35">
        <f>'[1]вспомогат'!J37</f>
        <v>1105367.0899999999</v>
      </c>
      <c r="I40" s="36">
        <f>'[1]вспомогат'!K37</f>
        <v>127.86839841515571</v>
      </c>
      <c r="J40" s="37">
        <f>'[1]вспомогат'!L37</f>
        <v>4805722.489999998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12425735.3</v>
      </c>
      <c r="F41" s="38">
        <f>'[1]вспомогат'!H38</f>
        <v>953160.8200000003</v>
      </c>
      <c r="G41" s="39">
        <f>'[1]вспомогат'!I38</f>
        <v>44.98190975215989</v>
      </c>
      <c r="H41" s="35">
        <f>'[1]вспомогат'!J38</f>
        <v>-1165826.1799999997</v>
      </c>
      <c r="I41" s="36">
        <f>'[1]вспомогат'!K38</f>
        <v>106.93751741665952</v>
      </c>
      <c r="J41" s="37">
        <f>'[1]вспомогат'!L38</f>
        <v>806113.3000000007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8380946.8</v>
      </c>
      <c r="F42" s="38">
        <f>'[1]вспомогат'!H39</f>
        <v>820940.6799999997</v>
      </c>
      <c r="G42" s="39">
        <f>'[1]вспомогат'!I39</f>
        <v>125.04618056084442</v>
      </c>
      <c r="H42" s="35">
        <f>'[1]вспомогат'!J39</f>
        <v>164430.6799999997</v>
      </c>
      <c r="I42" s="36">
        <f>'[1]вспомогат'!K39</f>
        <v>143.45090185848917</v>
      </c>
      <c r="J42" s="37">
        <f>'[1]вспомогат'!L39</f>
        <v>2538566.8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8847474.45</v>
      </c>
      <c r="F43" s="38">
        <f>'[1]вспомогат'!H40</f>
        <v>1061510.4799999995</v>
      </c>
      <c r="G43" s="39">
        <f>'[1]вспомогат'!I40</f>
        <v>53.24743333853343</v>
      </c>
      <c r="H43" s="35">
        <f>'[1]вспомогат'!J40</f>
        <v>-932032.5200000005</v>
      </c>
      <c r="I43" s="36">
        <f>'[1]вспомогат'!K40</f>
        <v>140.29685218782055</v>
      </c>
      <c r="J43" s="37">
        <f>'[1]вспомогат'!L40</f>
        <v>2541221.4499999993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9614042.99</v>
      </c>
      <c r="F44" s="38">
        <f>'[1]вспомогат'!H41</f>
        <v>923901.5999999996</v>
      </c>
      <c r="G44" s="39">
        <f>'[1]вспомогат'!I41</f>
        <v>75.30269773749974</v>
      </c>
      <c r="H44" s="35">
        <f>'[1]вспомогат'!J41</f>
        <v>-303015.4000000004</v>
      </c>
      <c r="I44" s="36">
        <f>'[1]вспомогат'!K41</f>
        <v>100.1325546414679</v>
      </c>
      <c r="J44" s="37">
        <f>'[1]вспомогат'!L41</f>
        <v>12726.990000000224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70022544.02999999</v>
      </c>
      <c r="F45" s="41">
        <f>SUM(F39:F44)</f>
        <v>6720126.009999999</v>
      </c>
      <c r="G45" s="42">
        <f>F45/D45*100</f>
        <v>86.31473448377241</v>
      </c>
      <c r="H45" s="41">
        <f>SUM(H39:H44)</f>
        <v>-1065480.9900000012</v>
      </c>
      <c r="I45" s="43">
        <f>E45/C45*100</f>
        <v>121.61118023252733</v>
      </c>
      <c r="J45" s="41">
        <f>SUM(J39:J44)</f>
        <v>12443509.03</v>
      </c>
    </row>
    <row r="46" spans="1:10" ht="15.75" customHeight="1">
      <c r="A46" s="52" t="s">
        <v>48</v>
      </c>
      <c r="B46" s="53">
        <f>'[1]вспомогат'!B42</f>
        <v>6642278005</v>
      </c>
      <c r="C46" s="53">
        <f>'[1]вспомогат'!C42</f>
        <v>5611374126</v>
      </c>
      <c r="D46" s="53">
        <f>'[1]вспомогат'!D42</f>
        <v>537008329</v>
      </c>
      <c r="E46" s="53">
        <f>'[1]вспомогат'!G42</f>
        <v>5904569498.009998</v>
      </c>
      <c r="F46" s="53">
        <f>'[1]вспомогат'!H42</f>
        <v>357489427.14999986</v>
      </c>
      <c r="G46" s="54">
        <f>'[1]вспомогат'!I42</f>
        <v>66.57055539821988</v>
      </c>
      <c r="H46" s="53">
        <f>'[1]вспомогат'!J42</f>
        <v>-178453420.8600002</v>
      </c>
      <c r="I46" s="54">
        <f>'[1]вспомогат'!K42</f>
        <v>105.22501913838704</v>
      </c>
      <c r="J46" s="53">
        <f>'[1]вспомогат'!L42</f>
        <v>293195372.0099983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21.10.2016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2016-10-24T04:11:47Z</dcterms:created>
  <dcterms:modified xsi:type="dcterms:W3CDTF">2016-10-24T04:12:25Z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