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<sst xmlns="http://schemas.openxmlformats.org/spreadsheetml/2006/main" count="54" uniqueCount="49">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</sst>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20.10.2016</v>
          </cell>
        </row>
        <row r="6">
          <cell r="G6" t="str">
            <v>Фактично надійшло на 20.10.2016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1171125423.49</v>
          </cell>
          <cell r="H10">
            <v>48852845.73000002</v>
          </cell>
          <cell r="I10">
            <v>68.02604881075534</v>
          </cell>
          <cell r="J10">
            <v>-22962064.26999998</v>
          </cell>
          <cell r="K10">
            <v>105.52344736459867</v>
          </cell>
          <cell r="L10">
            <v>61300590.49000001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2670044830.61</v>
          </cell>
          <cell r="H11">
            <v>137465162.11000013</v>
          </cell>
          <cell r="I11">
            <v>49.290100796012815</v>
          </cell>
          <cell r="J11">
            <v>-141424837.88999987</v>
          </cell>
          <cell r="K11">
            <v>95.15178880969606</v>
          </cell>
          <cell r="L11">
            <v>-136045169.38999987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223803275.46</v>
          </cell>
          <cell r="H12">
            <v>11622725.98000002</v>
          </cell>
          <cell r="I12">
            <v>62.89378389353042</v>
          </cell>
          <cell r="J12">
            <v>-6857202.019999981</v>
          </cell>
          <cell r="K12">
            <v>120.0204833354695</v>
          </cell>
          <cell r="L12">
            <v>37332375.46000001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337053008.47</v>
          </cell>
          <cell r="H13">
            <v>22194205.620000005</v>
          </cell>
          <cell r="I13">
            <v>94.08207294027284</v>
          </cell>
          <cell r="J13">
            <v>-1396054.3799999952</v>
          </cell>
          <cell r="K13">
            <v>131.2497946263757</v>
          </cell>
          <cell r="L13">
            <v>80250314.47000003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268255505.31</v>
          </cell>
          <cell r="H14">
            <v>13401426.170000017</v>
          </cell>
          <cell r="I14">
            <v>37.938104991760994</v>
          </cell>
          <cell r="J14">
            <v>-21923021.829999983</v>
          </cell>
          <cell r="K14">
            <v>93.73616185980022</v>
          </cell>
          <cell r="L14">
            <v>-17925942.689999998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39119730.45</v>
          </cell>
          <cell r="H15">
            <v>2131443.8100000024</v>
          </cell>
          <cell r="I15">
            <v>78.34606274466569</v>
          </cell>
          <cell r="J15">
            <v>-589106.1899999976</v>
          </cell>
          <cell r="K15">
            <v>104.0080392227866</v>
          </cell>
          <cell r="L15">
            <v>1507512.450000003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36857567.29</v>
          </cell>
          <cell r="H16">
            <v>3341093.2799999975</v>
          </cell>
          <cell r="I16">
            <v>113.96129380829856</v>
          </cell>
          <cell r="J16">
            <v>409314.27999999747</v>
          </cell>
          <cell r="K16">
            <v>139.18758589103626</v>
          </cell>
          <cell r="L16">
            <v>10377068.29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149833978.99</v>
          </cell>
          <cell r="H17">
            <v>11281098.530000001</v>
          </cell>
          <cell r="I17">
            <v>82.18229368406797</v>
          </cell>
          <cell r="J17">
            <v>-2445822.469999999</v>
          </cell>
          <cell r="K17">
            <v>120.55367852543668</v>
          </cell>
          <cell r="L17">
            <v>25545793.99000001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15143820.12</v>
          </cell>
          <cell r="H18">
            <v>1012746.3999999985</v>
          </cell>
          <cell r="I18">
            <v>51.12572404177096</v>
          </cell>
          <cell r="J18">
            <v>-968147.6000000015</v>
          </cell>
          <cell r="K18">
            <v>108.02903464595923</v>
          </cell>
          <cell r="L18">
            <v>1125533.1199999992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14484449.09</v>
          </cell>
          <cell r="H19">
            <v>1172710.2400000002</v>
          </cell>
          <cell r="I19">
            <v>78.58065821699117</v>
          </cell>
          <cell r="J19">
            <v>-319654.7599999998</v>
          </cell>
          <cell r="K19">
            <v>139.83077457900504</v>
          </cell>
          <cell r="L19">
            <v>4125893.09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78540574.7</v>
          </cell>
          <cell r="H20">
            <v>6390993.189999998</v>
          </cell>
          <cell r="I20">
            <v>87.81124957973249</v>
          </cell>
          <cell r="J20">
            <v>-887109.8100000024</v>
          </cell>
          <cell r="K20">
            <v>122.79707152234485</v>
          </cell>
          <cell r="L20">
            <v>14580926.700000003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61105650.73</v>
          </cell>
          <cell r="H21">
            <v>4254779.6999999955</v>
          </cell>
          <cell r="I21">
            <v>68.24402793739182</v>
          </cell>
          <cell r="J21">
            <v>-1979875.3000000045</v>
          </cell>
          <cell r="K21">
            <v>122.0282590713929</v>
          </cell>
          <cell r="L21">
            <v>11030650.729999997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82944364.64</v>
          </cell>
          <cell r="H22">
            <v>5081150.140000001</v>
          </cell>
          <cell r="I22">
            <v>57.088797140543626</v>
          </cell>
          <cell r="J22">
            <v>-3819282.8599999994</v>
          </cell>
          <cell r="K22">
            <v>115.91280188130524</v>
          </cell>
          <cell r="L22">
            <v>11386811.64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42034833.24</v>
          </cell>
          <cell r="H23">
            <v>2913790.7700000033</v>
          </cell>
          <cell r="I23">
            <v>64.68981006826893</v>
          </cell>
          <cell r="J23">
            <v>-1590459.2299999967</v>
          </cell>
          <cell r="K23">
            <v>127.41207377180761</v>
          </cell>
          <cell r="L23">
            <v>9043585.240000002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24018816.72</v>
          </cell>
          <cell r="H24">
            <v>1519947.259999998</v>
          </cell>
          <cell r="I24">
            <v>45.08856532106243</v>
          </cell>
          <cell r="J24">
            <v>-1851078.740000002</v>
          </cell>
          <cell r="K24">
            <v>138.76121334807672</v>
          </cell>
          <cell r="L24">
            <v>6709356.719999999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93161012.5</v>
          </cell>
          <cell r="H25">
            <v>4943443.760000005</v>
          </cell>
          <cell r="I25">
            <v>121.380608346347</v>
          </cell>
          <cell r="J25">
            <v>870763.7600000054</v>
          </cell>
          <cell r="K25">
            <v>156.1997996050113</v>
          </cell>
          <cell r="L25">
            <v>33518802.5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42464073.41</v>
          </cell>
          <cell r="H26">
            <v>3018615.6499999985</v>
          </cell>
          <cell r="I26">
            <v>58.167934422767246</v>
          </cell>
          <cell r="J26">
            <v>-2170868.3500000015</v>
          </cell>
          <cell r="K26">
            <v>104.18226754825622</v>
          </cell>
          <cell r="L26">
            <v>1704667.4099999964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31688653.01</v>
          </cell>
          <cell r="H27">
            <v>3071429.4800000004</v>
          </cell>
          <cell r="I27">
            <v>135.12810869978392</v>
          </cell>
          <cell r="J27">
            <v>798453.4800000004</v>
          </cell>
          <cell r="K27">
            <v>120.73847924392935</v>
          </cell>
          <cell r="L27">
            <v>5442958.010000002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54841777.91</v>
          </cell>
          <cell r="H28">
            <v>3553743.7099999934</v>
          </cell>
          <cell r="I28">
            <v>80.04760202525564</v>
          </cell>
          <cell r="J28">
            <v>-885794.2900000066</v>
          </cell>
          <cell r="K28">
            <v>115.60802306739544</v>
          </cell>
          <cell r="L28">
            <v>7404085.909999996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91994326.37</v>
          </cell>
          <cell r="H29">
            <v>5121992.189999998</v>
          </cell>
          <cell r="I29">
            <v>67.42154059639851</v>
          </cell>
          <cell r="J29">
            <v>-2474974.8100000024</v>
          </cell>
          <cell r="K29">
            <v>120.12771927168026</v>
          </cell>
          <cell r="L29">
            <v>15413894.370000005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46683093.96</v>
          </cell>
          <cell r="H30">
            <v>3876777.0900000036</v>
          </cell>
          <cell r="I30">
            <v>129.7989654323841</v>
          </cell>
          <cell r="J30">
            <v>890022.0900000036</v>
          </cell>
          <cell r="K30">
            <v>131.70113170831453</v>
          </cell>
          <cell r="L30">
            <v>11236857.96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47956153.95</v>
          </cell>
          <cell r="H31">
            <v>3747457.0500000045</v>
          </cell>
          <cell r="I31">
            <v>59.32496283737262</v>
          </cell>
          <cell r="J31">
            <v>-2569372.9499999955</v>
          </cell>
          <cell r="K31">
            <v>115.54364452243063</v>
          </cell>
          <cell r="L31">
            <v>6451357.950000003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20443916.02</v>
          </cell>
          <cell r="H32">
            <v>547003.0999999978</v>
          </cell>
          <cell r="I32">
            <v>40.2953032296464</v>
          </cell>
          <cell r="J32">
            <v>-810482.9000000022</v>
          </cell>
          <cell r="K32">
            <v>133.11057872737845</v>
          </cell>
          <cell r="L32">
            <v>5085320.02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38450568.61</v>
          </cell>
          <cell r="H33">
            <v>2671742.8599999994</v>
          </cell>
          <cell r="I33">
            <v>76.17975533452174</v>
          </cell>
          <cell r="J33">
            <v>-835413.1400000006</v>
          </cell>
          <cell r="K33">
            <v>120.37830415556667</v>
          </cell>
          <cell r="L33">
            <v>6509124.609999999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30744628.17</v>
          </cell>
          <cell r="H34">
            <v>2295810.580000002</v>
          </cell>
          <cell r="I34">
            <v>57.68646577925372</v>
          </cell>
          <cell r="J34">
            <v>-1683997.419999998</v>
          </cell>
          <cell r="K34">
            <v>114.36689160272007</v>
          </cell>
          <cell r="L34">
            <v>3862173.170000002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80429785.6</v>
          </cell>
          <cell r="H35">
            <v>3962031.579999998</v>
          </cell>
          <cell r="I35">
            <v>63.26577128695794</v>
          </cell>
          <cell r="J35">
            <v>-2300488.420000002</v>
          </cell>
          <cell r="K35">
            <v>138.73040658483913</v>
          </cell>
          <cell r="L35">
            <v>22454185.599999994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8678274.95</v>
          </cell>
          <cell r="H36">
            <v>911192.2899999991</v>
          </cell>
          <cell r="I36">
            <v>104.54248393758594</v>
          </cell>
          <cell r="J36">
            <v>39592.289999999106</v>
          </cell>
          <cell r="K36">
            <v>124.5962015011945</v>
          </cell>
          <cell r="L36">
            <v>1713154.9499999993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21981358.94</v>
          </cell>
          <cell r="H37">
            <v>1954709.5400000028</v>
          </cell>
          <cell r="I37">
            <v>212.9197255051471</v>
          </cell>
          <cell r="J37">
            <v>1036659.5400000028</v>
          </cell>
          <cell r="K37">
            <v>127.46996313689868</v>
          </cell>
          <cell r="L37">
            <v>4737014.940000001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12312973.73</v>
          </cell>
          <cell r="H38">
            <v>840399.25</v>
          </cell>
          <cell r="I38">
            <v>39.660425004966996</v>
          </cell>
          <cell r="J38">
            <v>-1278587.75</v>
          </cell>
          <cell r="K38">
            <v>105.96707646771986</v>
          </cell>
          <cell r="L38">
            <v>693351.7300000004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8234211.23</v>
          </cell>
          <cell r="H39">
            <v>674205.1100000003</v>
          </cell>
          <cell r="I39">
            <v>102.6953298502689</v>
          </cell>
          <cell r="J39">
            <v>17695.110000000335</v>
          </cell>
          <cell r="K39">
            <v>140.93933003330835</v>
          </cell>
          <cell r="L39">
            <v>2391831.2300000004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8818973.89</v>
          </cell>
          <cell r="H40">
            <v>1033009.9200000009</v>
          </cell>
          <cell r="I40">
            <v>51.81778973415677</v>
          </cell>
          <cell r="J40">
            <v>-960533.0799999991</v>
          </cell>
          <cell r="K40">
            <v>139.844910916197</v>
          </cell>
          <cell r="L40">
            <v>2512720.8900000006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9423615.58</v>
          </cell>
          <cell r="H41">
            <v>733474.1899999995</v>
          </cell>
          <cell r="I41">
            <v>59.78189152159433</v>
          </cell>
          <cell r="J41">
            <v>-493442.8100000005</v>
          </cell>
          <cell r="K41">
            <v>98.1492076711151</v>
          </cell>
          <cell r="L41">
            <v>-177700.41999999993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5862673227.139999</v>
          </cell>
          <cell r="H42">
            <v>315593156.28000027</v>
          </cell>
          <cell r="I42">
            <v>58.76876376716314</v>
          </cell>
          <cell r="J42">
            <v>-219776556.01999974</v>
          </cell>
          <cell r="K42">
            <v>104.47838792240958</v>
          </cell>
          <cell r="L42">
            <v>251299101.1399994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1171125423.49</v>
      </c>
      <c r="F10" s="33">
        <f>'[1]вспомогат'!H10</f>
        <v>48852845.73000002</v>
      </c>
      <c r="G10" s="34">
        <f>'[1]вспомогат'!I10</f>
        <v>68.02604881075534</v>
      </c>
      <c r="H10" s="35">
        <f>'[1]вспомогат'!J10</f>
        <v>-22962064.26999998</v>
      </c>
      <c r="I10" s="36">
        <f>'[1]вспомогат'!K10</f>
        <v>105.52344736459867</v>
      </c>
      <c r="J10" s="37">
        <f>'[1]вспомогат'!L10</f>
        <v>61300590.49000001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2670044830.61</v>
      </c>
      <c r="F12" s="38">
        <f>'[1]вспомогат'!H11</f>
        <v>137465162.11000013</v>
      </c>
      <c r="G12" s="39">
        <f>'[1]вспомогат'!I11</f>
        <v>49.290100796012815</v>
      </c>
      <c r="H12" s="35">
        <f>'[1]вспомогат'!J11</f>
        <v>-141424837.88999987</v>
      </c>
      <c r="I12" s="36">
        <f>'[1]вспомогат'!K11</f>
        <v>95.15178880969606</v>
      </c>
      <c r="J12" s="37">
        <f>'[1]вспомогат'!L11</f>
        <v>-136045169.38999987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223803275.46</v>
      </c>
      <c r="F13" s="38">
        <f>'[1]вспомогат'!H12</f>
        <v>11622725.98000002</v>
      </c>
      <c r="G13" s="39">
        <f>'[1]вспомогат'!I12</f>
        <v>62.89378389353042</v>
      </c>
      <c r="H13" s="35">
        <f>'[1]вспомогат'!J12</f>
        <v>-6857202.019999981</v>
      </c>
      <c r="I13" s="36">
        <f>'[1]вспомогат'!K12</f>
        <v>120.0204833354695</v>
      </c>
      <c r="J13" s="37">
        <f>'[1]вспомогат'!L12</f>
        <v>37332375.46000001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337053008.47</v>
      </c>
      <c r="F14" s="38">
        <f>'[1]вспомогат'!H13</f>
        <v>22194205.620000005</v>
      </c>
      <c r="G14" s="39">
        <f>'[1]вспомогат'!I13</f>
        <v>94.08207294027284</v>
      </c>
      <c r="H14" s="35">
        <f>'[1]вспомогат'!J13</f>
        <v>-1396054.3799999952</v>
      </c>
      <c r="I14" s="36">
        <f>'[1]вспомогат'!K13</f>
        <v>131.2497946263757</v>
      </c>
      <c r="J14" s="37">
        <f>'[1]вспомогат'!L13</f>
        <v>80250314.47000003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268255505.31</v>
      </c>
      <c r="F15" s="38">
        <f>'[1]вспомогат'!H14</f>
        <v>13401426.170000017</v>
      </c>
      <c r="G15" s="39">
        <f>'[1]вспомогат'!I14</f>
        <v>37.938104991760994</v>
      </c>
      <c r="H15" s="35">
        <f>'[1]вспомогат'!J14</f>
        <v>-21923021.829999983</v>
      </c>
      <c r="I15" s="36">
        <f>'[1]вспомогат'!K14</f>
        <v>93.73616185980022</v>
      </c>
      <c r="J15" s="37">
        <f>'[1]вспомогат'!L14</f>
        <v>-17925942.689999998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39119730.45</v>
      </c>
      <c r="F16" s="38">
        <f>'[1]вспомогат'!H15</f>
        <v>2131443.8100000024</v>
      </c>
      <c r="G16" s="39">
        <f>'[1]вспомогат'!I15</f>
        <v>78.34606274466569</v>
      </c>
      <c r="H16" s="35">
        <f>'[1]вспомогат'!J15</f>
        <v>-589106.1899999976</v>
      </c>
      <c r="I16" s="36">
        <f>'[1]вспомогат'!K15</f>
        <v>104.0080392227866</v>
      </c>
      <c r="J16" s="37">
        <f>'[1]вспомогат'!L15</f>
        <v>1507512.450000003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3538276350.2999997</v>
      </c>
      <c r="F17" s="41">
        <f>SUM(F12:F16)</f>
        <v>186814963.69000018</v>
      </c>
      <c r="G17" s="42">
        <f>F17/D17*100</f>
        <v>52.03684263491396</v>
      </c>
      <c r="H17" s="41">
        <f>SUM(H12:H16)</f>
        <v>-172190222.30999982</v>
      </c>
      <c r="I17" s="43">
        <f>E17/C17*100</f>
        <v>99.02380703781282</v>
      </c>
      <c r="J17" s="41">
        <f>SUM(J12:J16)</f>
        <v>-34880909.699999824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36857567.29</v>
      </c>
      <c r="F18" s="45">
        <f>'[1]вспомогат'!H16</f>
        <v>3341093.2799999975</v>
      </c>
      <c r="G18" s="46">
        <f>'[1]вспомогат'!I16</f>
        <v>113.96129380829856</v>
      </c>
      <c r="H18" s="47">
        <f>'[1]вспомогат'!J16</f>
        <v>409314.27999999747</v>
      </c>
      <c r="I18" s="48">
        <f>'[1]вспомогат'!K16</f>
        <v>139.18758589103626</v>
      </c>
      <c r="J18" s="49">
        <f>'[1]вспомогат'!L16</f>
        <v>10377068.29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149833978.99</v>
      </c>
      <c r="F19" s="38">
        <f>'[1]вспомогат'!H17</f>
        <v>11281098.530000001</v>
      </c>
      <c r="G19" s="39">
        <f>'[1]вспомогат'!I17</f>
        <v>82.18229368406797</v>
      </c>
      <c r="H19" s="35">
        <f>'[1]вспомогат'!J17</f>
        <v>-2445822.469999999</v>
      </c>
      <c r="I19" s="36">
        <f>'[1]вспомогат'!K17</f>
        <v>120.55367852543668</v>
      </c>
      <c r="J19" s="37">
        <f>'[1]вспомогат'!L17</f>
        <v>25545793.99000001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15143820.12</v>
      </c>
      <c r="F20" s="38">
        <f>'[1]вспомогат'!H18</f>
        <v>1012746.3999999985</v>
      </c>
      <c r="G20" s="39">
        <f>'[1]вспомогат'!I18</f>
        <v>51.12572404177096</v>
      </c>
      <c r="H20" s="35">
        <f>'[1]вспомогат'!J18</f>
        <v>-968147.6000000015</v>
      </c>
      <c r="I20" s="36">
        <f>'[1]вспомогат'!K18</f>
        <v>108.02903464595923</v>
      </c>
      <c r="J20" s="37">
        <f>'[1]вспомогат'!L18</f>
        <v>1125533.1199999992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14484449.09</v>
      </c>
      <c r="F21" s="38">
        <f>'[1]вспомогат'!H19</f>
        <v>1172710.2400000002</v>
      </c>
      <c r="G21" s="39">
        <f>'[1]вспомогат'!I19</f>
        <v>78.58065821699117</v>
      </c>
      <c r="H21" s="35">
        <f>'[1]вспомогат'!J19</f>
        <v>-319654.7599999998</v>
      </c>
      <c r="I21" s="36">
        <f>'[1]вспомогат'!K19</f>
        <v>139.83077457900504</v>
      </c>
      <c r="J21" s="37">
        <f>'[1]вспомогат'!L19</f>
        <v>4125893.09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78540574.7</v>
      </c>
      <c r="F22" s="38">
        <f>'[1]вспомогат'!H20</f>
        <v>6390993.189999998</v>
      </c>
      <c r="G22" s="39">
        <f>'[1]вспомогат'!I20</f>
        <v>87.81124957973249</v>
      </c>
      <c r="H22" s="35">
        <f>'[1]вспомогат'!J20</f>
        <v>-887109.8100000024</v>
      </c>
      <c r="I22" s="36">
        <f>'[1]вспомогат'!K20</f>
        <v>122.79707152234485</v>
      </c>
      <c r="J22" s="37">
        <f>'[1]вспомогат'!L20</f>
        <v>14580926.700000003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61105650.73</v>
      </c>
      <c r="F23" s="38">
        <f>'[1]вспомогат'!H21</f>
        <v>4254779.6999999955</v>
      </c>
      <c r="G23" s="39">
        <f>'[1]вспомогат'!I21</f>
        <v>68.24402793739182</v>
      </c>
      <c r="H23" s="35">
        <f>'[1]вспомогат'!J21</f>
        <v>-1979875.3000000045</v>
      </c>
      <c r="I23" s="36">
        <f>'[1]вспомогат'!K21</f>
        <v>122.0282590713929</v>
      </c>
      <c r="J23" s="37">
        <f>'[1]вспомогат'!L21</f>
        <v>11030650.729999997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82944364.64</v>
      </c>
      <c r="F24" s="38">
        <f>'[1]вспомогат'!H22</f>
        <v>5081150.140000001</v>
      </c>
      <c r="G24" s="39">
        <f>'[1]вспомогат'!I22</f>
        <v>57.088797140543626</v>
      </c>
      <c r="H24" s="35">
        <f>'[1]вспомогат'!J22</f>
        <v>-3819282.8599999994</v>
      </c>
      <c r="I24" s="36">
        <f>'[1]вспомогат'!K22</f>
        <v>115.91280188130524</v>
      </c>
      <c r="J24" s="37">
        <f>'[1]вспомогат'!L22</f>
        <v>11386811.64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42034833.24</v>
      </c>
      <c r="F25" s="38">
        <f>'[1]вспомогат'!H23</f>
        <v>2913790.7700000033</v>
      </c>
      <c r="G25" s="39">
        <f>'[1]вспомогат'!I23</f>
        <v>64.68981006826893</v>
      </c>
      <c r="H25" s="35">
        <f>'[1]вспомогат'!J23</f>
        <v>-1590459.2299999967</v>
      </c>
      <c r="I25" s="36">
        <f>'[1]вспомогат'!K23</f>
        <v>127.41207377180761</v>
      </c>
      <c r="J25" s="37">
        <f>'[1]вспомогат'!L23</f>
        <v>9043585.240000002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24018816.72</v>
      </c>
      <c r="F26" s="38">
        <f>'[1]вспомогат'!H24</f>
        <v>1519947.259999998</v>
      </c>
      <c r="G26" s="39">
        <f>'[1]вспомогат'!I24</f>
        <v>45.08856532106243</v>
      </c>
      <c r="H26" s="35">
        <f>'[1]вспомогат'!J24</f>
        <v>-1851078.740000002</v>
      </c>
      <c r="I26" s="36">
        <f>'[1]вспомогат'!K24</f>
        <v>138.76121334807672</v>
      </c>
      <c r="J26" s="37">
        <f>'[1]вспомогат'!L24</f>
        <v>6709356.719999999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93161012.5</v>
      </c>
      <c r="F27" s="38">
        <f>'[1]вспомогат'!H25</f>
        <v>4943443.760000005</v>
      </c>
      <c r="G27" s="39">
        <f>'[1]вспомогат'!I25</f>
        <v>121.380608346347</v>
      </c>
      <c r="H27" s="35">
        <f>'[1]вспомогат'!J25</f>
        <v>870763.7600000054</v>
      </c>
      <c r="I27" s="36">
        <f>'[1]вспомогат'!K25</f>
        <v>156.1997996050113</v>
      </c>
      <c r="J27" s="37">
        <f>'[1]вспомогат'!L25</f>
        <v>33518802.5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42464073.41</v>
      </c>
      <c r="F28" s="38">
        <f>'[1]вспомогат'!H26</f>
        <v>3018615.6499999985</v>
      </c>
      <c r="G28" s="39">
        <f>'[1]вспомогат'!I26</f>
        <v>58.167934422767246</v>
      </c>
      <c r="H28" s="35">
        <f>'[1]вспомогат'!J26</f>
        <v>-2170868.3500000015</v>
      </c>
      <c r="I28" s="36">
        <f>'[1]вспомогат'!K26</f>
        <v>104.18226754825622</v>
      </c>
      <c r="J28" s="37">
        <f>'[1]вспомогат'!L26</f>
        <v>1704667.4099999964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31688653.01</v>
      </c>
      <c r="F29" s="38">
        <f>'[1]вспомогат'!H27</f>
        <v>3071429.4800000004</v>
      </c>
      <c r="G29" s="39">
        <f>'[1]вспомогат'!I27</f>
        <v>135.12810869978392</v>
      </c>
      <c r="H29" s="35">
        <f>'[1]вспомогат'!J27</f>
        <v>798453.4800000004</v>
      </c>
      <c r="I29" s="36">
        <f>'[1]вспомогат'!K27</f>
        <v>120.73847924392935</v>
      </c>
      <c r="J29" s="37">
        <f>'[1]вспомогат'!L27</f>
        <v>5442958.010000002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54841777.91</v>
      </c>
      <c r="F30" s="38">
        <f>'[1]вспомогат'!H28</f>
        <v>3553743.7099999934</v>
      </c>
      <c r="G30" s="39">
        <f>'[1]вспомогат'!I28</f>
        <v>80.04760202525564</v>
      </c>
      <c r="H30" s="35">
        <f>'[1]вспомогат'!J28</f>
        <v>-885794.2900000066</v>
      </c>
      <c r="I30" s="36">
        <f>'[1]вспомогат'!K28</f>
        <v>115.60802306739544</v>
      </c>
      <c r="J30" s="37">
        <f>'[1]вспомогат'!L28</f>
        <v>7404085.909999996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91994326.37</v>
      </c>
      <c r="F31" s="38">
        <f>'[1]вспомогат'!H29</f>
        <v>5121992.189999998</v>
      </c>
      <c r="G31" s="39">
        <f>'[1]вспомогат'!I29</f>
        <v>67.42154059639851</v>
      </c>
      <c r="H31" s="35">
        <f>'[1]вспомогат'!J29</f>
        <v>-2474974.8100000024</v>
      </c>
      <c r="I31" s="36">
        <f>'[1]вспомогат'!K29</f>
        <v>120.12771927168026</v>
      </c>
      <c r="J31" s="37">
        <f>'[1]вспомогат'!L29</f>
        <v>15413894.370000005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46683093.96</v>
      </c>
      <c r="F32" s="38">
        <f>'[1]вспомогат'!H30</f>
        <v>3876777.0900000036</v>
      </c>
      <c r="G32" s="39">
        <f>'[1]вспомогат'!I30</f>
        <v>129.7989654323841</v>
      </c>
      <c r="H32" s="35">
        <f>'[1]вспомогат'!J30</f>
        <v>890022.0900000036</v>
      </c>
      <c r="I32" s="36">
        <f>'[1]вспомогат'!K30</f>
        <v>131.70113170831453</v>
      </c>
      <c r="J32" s="37">
        <f>'[1]вспомогат'!L30</f>
        <v>11236857.96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47956153.95</v>
      </c>
      <c r="F33" s="38">
        <f>'[1]вспомогат'!H31</f>
        <v>3747457.0500000045</v>
      </c>
      <c r="G33" s="39">
        <f>'[1]вспомогат'!I31</f>
        <v>59.32496283737262</v>
      </c>
      <c r="H33" s="35">
        <f>'[1]вспомогат'!J31</f>
        <v>-2569372.9499999955</v>
      </c>
      <c r="I33" s="36">
        <f>'[1]вспомогат'!K31</f>
        <v>115.54364452243063</v>
      </c>
      <c r="J33" s="37">
        <f>'[1]вспомогат'!L31</f>
        <v>6451357.950000003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20443916.02</v>
      </c>
      <c r="F34" s="38">
        <f>'[1]вспомогат'!H32</f>
        <v>547003.0999999978</v>
      </c>
      <c r="G34" s="39">
        <f>'[1]вспомогат'!I32</f>
        <v>40.2953032296464</v>
      </c>
      <c r="H34" s="35">
        <f>'[1]вспомогат'!J32</f>
        <v>-810482.9000000022</v>
      </c>
      <c r="I34" s="36">
        <f>'[1]вспомогат'!K32</f>
        <v>133.11057872737845</v>
      </c>
      <c r="J34" s="37">
        <f>'[1]вспомогат'!L32</f>
        <v>5085320.02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38450568.61</v>
      </c>
      <c r="F35" s="38">
        <f>'[1]вспомогат'!H33</f>
        <v>2671742.8599999994</v>
      </c>
      <c r="G35" s="39">
        <f>'[1]вспомогат'!I33</f>
        <v>76.17975533452174</v>
      </c>
      <c r="H35" s="35">
        <f>'[1]вспомогат'!J33</f>
        <v>-835413.1400000006</v>
      </c>
      <c r="I35" s="36">
        <f>'[1]вспомогат'!K33</f>
        <v>120.37830415556667</v>
      </c>
      <c r="J35" s="37">
        <f>'[1]вспомогат'!L33</f>
        <v>6509124.609999999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30744628.17</v>
      </c>
      <c r="F36" s="38">
        <f>'[1]вспомогат'!H34</f>
        <v>2295810.580000002</v>
      </c>
      <c r="G36" s="39">
        <f>'[1]вспомогат'!I34</f>
        <v>57.68646577925372</v>
      </c>
      <c r="H36" s="35">
        <f>'[1]вспомогат'!J34</f>
        <v>-1683997.419999998</v>
      </c>
      <c r="I36" s="36">
        <f>'[1]вспомогат'!K34</f>
        <v>114.36689160272007</v>
      </c>
      <c r="J36" s="37">
        <f>'[1]вспомогат'!L34</f>
        <v>3862173.170000002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80429785.6</v>
      </c>
      <c r="F37" s="38">
        <f>'[1]вспомогат'!H35</f>
        <v>3962031.579999998</v>
      </c>
      <c r="G37" s="39">
        <f>'[1]вспомогат'!I35</f>
        <v>63.26577128695794</v>
      </c>
      <c r="H37" s="35">
        <f>'[1]вспомогат'!J35</f>
        <v>-2300488.420000002</v>
      </c>
      <c r="I37" s="36">
        <f>'[1]вспомогат'!K35</f>
        <v>138.73040658483913</v>
      </c>
      <c r="J37" s="37">
        <f>'[1]вспомогат'!L35</f>
        <v>22454185.599999994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1083822045.03</v>
      </c>
      <c r="F38" s="41">
        <f>SUM(F18:F37)</f>
        <v>73778356.55999999</v>
      </c>
      <c r="G38" s="42">
        <f>F38/D38*100</f>
        <v>74.9760037501438</v>
      </c>
      <c r="H38" s="41">
        <f>SUM(H18:H37)</f>
        <v>-24624269.440000005</v>
      </c>
      <c r="I38" s="43">
        <f>E38/C38*100</f>
        <v>124.46094023851491</v>
      </c>
      <c r="J38" s="41">
        <f>SUM(J18:J37)</f>
        <v>213009047.03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8678274.95</v>
      </c>
      <c r="F39" s="38">
        <f>'[1]вспомогат'!H36</f>
        <v>911192.2899999991</v>
      </c>
      <c r="G39" s="39">
        <f>'[1]вспомогат'!I36</f>
        <v>104.54248393758594</v>
      </c>
      <c r="H39" s="35">
        <f>'[1]вспомогат'!J36</f>
        <v>39592.289999999106</v>
      </c>
      <c r="I39" s="36">
        <f>'[1]вспомогат'!K36</f>
        <v>124.5962015011945</v>
      </c>
      <c r="J39" s="37">
        <f>'[1]вспомогат'!L36</f>
        <v>1713154.9499999993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21981358.94</v>
      </c>
      <c r="F40" s="38">
        <f>'[1]вспомогат'!H37</f>
        <v>1954709.5400000028</v>
      </c>
      <c r="G40" s="39">
        <f>'[1]вспомогат'!I37</f>
        <v>212.9197255051471</v>
      </c>
      <c r="H40" s="35">
        <f>'[1]вспомогат'!J37</f>
        <v>1036659.5400000028</v>
      </c>
      <c r="I40" s="36">
        <f>'[1]вспомогат'!K37</f>
        <v>127.46996313689868</v>
      </c>
      <c r="J40" s="37">
        <f>'[1]вспомогат'!L37</f>
        <v>4737014.940000001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12312973.73</v>
      </c>
      <c r="F41" s="38">
        <f>'[1]вспомогат'!H38</f>
        <v>840399.25</v>
      </c>
      <c r="G41" s="39">
        <f>'[1]вспомогат'!I38</f>
        <v>39.660425004966996</v>
      </c>
      <c r="H41" s="35">
        <f>'[1]вспомогат'!J38</f>
        <v>-1278587.75</v>
      </c>
      <c r="I41" s="36">
        <f>'[1]вспомогат'!K38</f>
        <v>105.96707646771986</v>
      </c>
      <c r="J41" s="37">
        <f>'[1]вспомогат'!L38</f>
        <v>693351.7300000004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8234211.23</v>
      </c>
      <c r="F42" s="38">
        <f>'[1]вспомогат'!H39</f>
        <v>674205.1100000003</v>
      </c>
      <c r="G42" s="39">
        <f>'[1]вспомогат'!I39</f>
        <v>102.6953298502689</v>
      </c>
      <c r="H42" s="35">
        <f>'[1]вспомогат'!J39</f>
        <v>17695.110000000335</v>
      </c>
      <c r="I42" s="36">
        <f>'[1]вспомогат'!K39</f>
        <v>140.93933003330835</v>
      </c>
      <c r="J42" s="37">
        <f>'[1]вспомогат'!L39</f>
        <v>2391831.2300000004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8818973.89</v>
      </c>
      <c r="F43" s="38">
        <f>'[1]вспомогат'!H40</f>
        <v>1033009.9200000009</v>
      </c>
      <c r="G43" s="39">
        <f>'[1]вспомогат'!I40</f>
        <v>51.81778973415677</v>
      </c>
      <c r="H43" s="35">
        <f>'[1]вспомогат'!J40</f>
        <v>-960533.0799999991</v>
      </c>
      <c r="I43" s="36">
        <f>'[1]вспомогат'!K40</f>
        <v>139.844910916197</v>
      </c>
      <c r="J43" s="37">
        <f>'[1]вспомогат'!L40</f>
        <v>2512720.8900000006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9423615.58</v>
      </c>
      <c r="F44" s="38">
        <f>'[1]вспомогат'!H41</f>
        <v>733474.1899999995</v>
      </c>
      <c r="G44" s="39">
        <f>'[1]вспомогат'!I41</f>
        <v>59.78189152159433</v>
      </c>
      <c r="H44" s="35">
        <f>'[1]вспомогат'!J41</f>
        <v>-493442.8100000005</v>
      </c>
      <c r="I44" s="36">
        <f>'[1]вспомогат'!K41</f>
        <v>98.1492076711151</v>
      </c>
      <c r="J44" s="37">
        <f>'[1]вспомогат'!L41</f>
        <v>-177700.41999999993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69449408.32000001</v>
      </c>
      <c r="F45" s="41">
        <f>SUM(F39:F44)</f>
        <v>6146990.300000003</v>
      </c>
      <c r="G45" s="42">
        <f>F45/D45*100</f>
        <v>78.95325695221969</v>
      </c>
      <c r="H45" s="41">
        <f>SUM(H39:H44)</f>
        <v>-1638616.6999999974</v>
      </c>
      <c r="I45" s="43">
        <f>E45/C45*100</f>
        <v>120.61579066061113</v>
      </c>
      <c r="J45" s="41">
        <f>SUM(J39:J44)</f>
        <v>11870373.320000002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5862673227.139999</v>
      </c>
      <c r="F46" s="53">
        <f>'[1]вспомогат'!H42</f>
        <v>315593156.28000027</v>
      </c>
      <c r="G46" s="54">
        <f>'[1]вспомогат'!I42</f>
        <v>58.76876376716314</v>
      </c>
      <c r="H46" s="53">
        <f>'[1]вспомогат'!J42</f>
        <v>-219776556.01999974</v>
      </c>
      <c r="I46" s="54">
        <f>'[1]вспомогат'!K42</f>
        <v>104.47838792240958</v>
      </c>
      <c r="J46" s="53">
        <f>'[1]вспомогат'!L42</f>
        <v>251299101.1399994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20.10.2016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2016-10-21T05:15:06Z</dcterms:created>
  <dcterms:modified xsi:type="dcterms:W3CDTF">2016-10-21T05:16:01Z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