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<sst xmlns="http://schemas.openxmlformats.org/spreadsheetml/2006/main" count="54" uniqueCount="49">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</sst>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18.10.2016</v>
          </cell>
        </row>
        <row r="6">
          <cell r="G6" t="str">
            <v>Фактично надійшло на 18.10.2016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1164094727.01</v>
          </cell>
          <cell r="H10">
            <v>41822149.25</v>
          </cell>
          <cell r="I10">
            <v>58.23602542981673</v>
          </cell>
          <cell r="J10">
            <v>-29992760.75</v>
          </cell>
          <cell r="K10">
            <v>104.88995131450622</v>
          </cell>
          <cell r="L10">
            <v>54269894.00999999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2653304675.43</v>
          </cell>
          <cell r="H11">
            <v>120725006.92999983</v>
          </cell>
          <cell r="I11">
            <v>43.287678629567154</v>
          </cell>
          <cell r="J11">
            <v>-158164993.07000017</v>
          </cell>
          <cell r="K11">
            <v>94.55522365390988</v>
          </cell>
          <cell r="L11">
            <v>-152785324.57000017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221597948.02</v>
          </cell>
          <cell r="H12">
            <v>9417398.540000021</v>
          </cell>
          <cell r="I12">
            <v>50.960147355552586</v>
          </cell>
          <cell r="J12">
            <v>-9062529.459999979</v>
          </cell>
          <cell r="K12">
            <v>118.83781760049423</v>
          </cell>
          <cell r="L12">
            <v>35127048.02000001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332121922.9</v>
          </cell>
          <cell r="H13">
            <v>17263120.049999952</v>
          </cell>
          <cell r="I13">
            <v>73.17901561915787</v>
          </cell>
          <cell r="J13">
            <v>-6327139.950000048</v>
          </cell>
          <cell r="K13">
            <v>129.32961010915253</v>
          </cell>
          <cell r="L13">
            <v>75319228.89999998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265448257.7</v>
          </cell>
          <cell r="H14">
            <v>10594178.560000002</v>
          </cell>
          <cell r="I14">
            <v>29.991066130743228</v>
          </cell>
          <cell r="J14">
            <v>-24730269.439999998</v>
          </cell>
          <cell r="K14">
            <v>92.7552290880854</v>
          </cell>
          <cell r="L14">
            <v>-20733190.300000012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38611870.52</v>
          </cell>
          <cell r="H15">
            <v>1623583.8800000027</v>
          </cell>
          <cell r="I15">
            <v>59.678516476447875</v>
          </cell>
          <cell r="J15">
            <v>-1096966.1199999973</v>
          </cell>
          <cell r="K15">
            <v>102.65778667984962</v>
          </cell>
          <cell r="L15">
            <v>999652.5200000033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36554759.22</v>
          </cell>
          <cell r="H16">
            <v>3038285.209999997</v>
          </cell>
          <cell r="I16">
            <v>103.63281850371386</v>
          </cell>
          <cell r="J16">
            <v>106506.20999999717</v>
          </cell>
          <cell r="K16">
            <v>138.04407243232083</v>
          </cell>
          <cell r="L16">
            <v>10074260.219999999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147225050.27</v>
          </cell>
          <cell r="H17">
            <v>8672169.810000002</v>
          </cell>
          <cell r="I17">
            <v>63.17636569774098</v>
          </cell>
          <cell r="J17">
            <v>-5054751.189999998</v>
          </cell>
          <cell r="K17">
            <v>118.4545822034492</v>
          </cell>
          <cell r="L17">
            <v>22936865.27000001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15051912.71</v>
          </cell>
          <cell r="H18">
            <v>920838.9900000002</v>
          </cell>
          <cell r="I18">
            <v>46.48603054984266</v>
          </cell>
          <cell r="J18">
            <v>-1060055.0099999998</v>
          </cell>
          <cell r="K18">
            <v>107.37340953284806</v>
          </cell>
          <cell r="L18">
            <v>1033625.7100000009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14419326.35</v>
          </cell>
          <cell r="H19">
            <v>1107587.5</v>
          </cell>
          <cell r="I19">
            <v>74.21693084466602</v>
          </cell>
          <cell r="J19">
            <v>-384777.5</v>
          </cell>
          <cell r="K19">
            <v>139.2020890749637</v>
          </cell>
          <cell r="L19">
            <v>4060770.3499999996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77517338.48</v>
          </cell>
          <cell r="H20">
            <v>5367756.969999999</v>
          </cell>
          <cell r="I20">
            <v>73.75214351871632</v>
          </cell>
          <cell r="J20">
            <v>-1910346.0300000012</v>
          </cell>
          <cell r="K20">
            <v>121.19725624506252</v>
          </cell>
          <cell r="L20">
            <v>13557690.480000004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60369719.73</v>
          </cell>
          <cell r="H21">
            <v>3518848.6999999955</v>
          </cell>
          <cell r="I21">
            <v>56.44015105887969</v>
          </cell>
          <cell r="J21">
            <v>-2715806.3000000045</v>
          </cell>
          <cell r="K21">
            <v>120.5586015576635</v>
          </cell>
          <cell r="L21">
            <v>10294719.729999997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82275578.01</v>
          </cell>
          <cell r="H22">
            <v>4412363.510000005</v>
          </cell>
          <cell r="I22">
            <v>49.574706196878346</v>
          </cell>
          <cell r="J22">
            <v>-4488069.489999995</v>
          </cell>
          <cell r="K22">
            <v>114.97818827035631</v>
          </cell>
          <cell r="L22">
            <v>10718025.010000005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41422273.74</v>
          </cell>
          <cell r="H23">
            <v>2301231.2700000033</v>
          </cell>
          <cell r="I23">
            <v>51.09022079147479</v>
          </cell>
          <cell r="J23">
            <v>-2203018.7299999967</v>
          </cell>
          <cell r="K23">
            <v>125.55534043452981</v>
          </cell>
          <cell r="L23">
            <v>8431025.740000002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23715736.95</v>
          </cell>
          <cell r="H24">
            <v>1216867.4899999984</v>
          </cell>
          <cell r="I24">
            <v>36.097837572299895</v>
          </cell>
          <cell r="J24">
            <v>-2154158.5100000016</v>
          </cell>
          <cell r="K24">
            <v>137.010264618307</v>
          </cell>
          <cell r="L24">
            <v>6406276.949999999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91906858.76</v>
          </cell>
          <cell r="H25">
            <v>3689290.0200000107</v>
          </cell>
          <cell r="I25">
            <v>90.58629747488168</v>
          </cell>
          <cell r="J25">
            <v>-383389.9799999893</v>
          </cell>
          <cell r="K25">
            <v>154.0970040513254</v>
          </cell>
          <cell r="L25">
            <v>32264648.760000005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42010219.42</v>
          </cell>
          <cell r="H26">
            <v>2564761.660000004</v>
          </cell>
          <cell r="I26">
            <v>49.422286685921065</v>
          </cell>
          <cell r="J26">
            <v>-2624722.339999996</v>
          </cell>
          <cell r="K26">
            <v>103.06877244481925</v>
          </cell>
          <cell r="L26">
            <v>1250813.4200000018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31281579.06</v>
          </cell>
          <cell r="H27">
            <v>2664355.5299999975</v>
          </cell>
          <cell r="I27">
            <v>117.21881489289801</v>
          </cell>
          <cell r="J27">
            <v>391379.52999999747</v>
          </cell>
          <cell r="K27">
            <v>119.18746697315503</v>
          </cell>
          <cell r="L27">
            <v>5035884.059999999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53795170.4</v>
          </cell>
          <cell r="H28">
            <v>2507136.1999999955</v>
          </cell>
          <cell r="I28">
            <v>56.472907766528756</v>
          </cell>
          <cell r="J28">
            <v>-1932401.8000000045</v>
          </cell>
          <cell r="K28">
            <v>113.40174475604756</v>
          </cell>
          <cell r="L28">
            <v>6357478.3999999985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90861023.06</v>
          </cell>
          <cell r="H29">
            <v>3988688.879999995</v>
          </cell>
          <cell r="I29">
            <v>52.50370154299729</v>
          </cell>
          <cell r="J29">
            <v>-3608278.120000005</v>
          </cell>
          <cell r="K29">
            <v>118.64783298689147</v>
          </cell>
          <cell r="L29">
            <v>14280591.060000002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46054891</v>
          </cell>
          <cell r="H30">
            <v>3248574.1300000027</v>
          </cell>
          <cell r="I30">
            <v>108.7660062509313</v>
          </cell>
          <cell r="J30">
            <v>261819.13000000268</v>
          </cell>
          <cell r="K30">
            <v>129.92886184022473</v>
          </cell>
          <cell r="L30">
            <v>10608655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46981235.68</v>
          </cell>
          <cell r="H31">
            <v>2772538.780000001</v>
          </cell>
          <cell r="I31">
            <v>43.89129959172561</v>
          </cell>
          <cell r="J31">
            <v>-3544291.219999999</v>
          </cell>
          <cell r="K31">
            <v>113.194715328802</v>
          </cell>
          <cell r="L31">
            <v>5476439.68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20352395.39</v>
          </cell>
          <cell r="H32">
            <v>455482.4699999988</v>
          </cell>
          <cell r="I32">
            <v>33.55338250265555</v>
          </cell>
          <cell r="J32">
            <v>-902003.5300000012</v>
          </cell>
          <cell r="K32">
            <v>132.51468682423837</v>
          </cell>
          <cell r="L32">
            <v>4993799.390000001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37975241.73</v>
          </cell>
          <cell r="H33">
            <v>2196415.9799999967</v>
          </cell>
          <cell r="I33">
            <v>62.62669752928004</v>
          </cell>
          <cell r="J33">
            <v>-1310740.0200000033</v>
          </cell>
          <cell r="K33">
            <v>118.89018458276337</v>
          </cell>
          <cell r="L33">
            <v>6033797.729999997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30296126.48</v>
          </cell>
          <cell r="H34">
            <v>1847308.8900000006</v>
          </cell>
          <cell r="I34">
            <v>46.417035444926</v>
          </cell>
          <cell r="J34">
            <v>-2132499.1099999994</v>
          </cell>
          <cell r="K34">
            <v>112.69851090609097</v>
          </cell>
          <cell r="L34">
            <v>3413671.4800000004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79740402.95</v>
          </cell>
          <cell r="H35">
            <v>3272648.930000007</v>
          </cell>
          <cell r="I35">
            <v>52.2577002548496</v>
          </cell>
          <cell r="J35">
            <v>-2989871.069999993</v>
          </cell>
          <cell r="K35">
            <v>137.54131557068837</v>
          </cell>
          <cell r="L35">
            <v>21764802.950000003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8642518.93</v>
          </cell>
          <cell r="H36">
            <v>875436.2699999996</v>
          </cell>
          <cell r="I36">
            <v>100.44014111977965</v>
          </cell>
          <cell r="J36">
            <v>3836.269999999553</v>
          </cell>
          <cell r="K36">
            <v>124.08284322452448</v>
          </cell>
          <cell r="L36">
            <v>1677398.9299999997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21395678.57</v>
          </cell>
          <cell r="H37">
            <v>1369029.1700000018</v>
          </cell>
          <cell r="I37">
            <v>149.12359566472432</v>
          </cell>
          <cell r="J37">
            <v>450979.1700000018</v>
          </cell>
          <cell r="K37">
            <v>124.07360100216047</v>
          </cell>
          <cell r="L37">
            <v>4151334.5700000003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12265131.05</v>
          </cell>
          <cell r="H38">
            <v>792556.5700000003</v>
          </cell>
          <cell r="I38">
            <v>37.40261596696914</v>
          </cell>
          <cell r="J38">
            <v>-1326430.4299999997</v>
          </cell>
          <cell r="K38">
            <v>105.5553360513793</v>
          </cell>
          <cell r="L38">
            <v>645509.0500000007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8049196.44</v>
          </cell>
          <cell r="H39">
            <v>489190.3200000003</v>
          </cell>
          <cell r="I39">
            <v>74.5137652130204</v>
          </cell>
          <cell r="J39">
            <v>-167319.6799999997</v>
          </cell>
          <cell r="K39">
            <v>137.77255912830046</v>
          </cell>
          <cell r="L39">
            <v>2206816.4400000004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8478971.1</v>
          </cell>
          <cell r="H40">
            <v>693007.1299999999</v>
          </cell>
          <cell r="I40">
            <v>34.76258751378826</v>
          </cell>
          <cell r="J40">
            <v>-1300535.87</v>
          </cell>
          <cell r="K40">
            <v>134.45339252960514</v>
          </cell>
          <cell r="L40">
            <v>2172718.0999999996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9069876.2</v>
          </cell>
          <cell r="H41">
            <v>379734.80999999866</v>
          </cell>
          <cell r="I41">
            <v>30.950325898165783</v>
          </cell>
          <cell r="J41">
            <v>-847182.1900000013</v>
          </cell>
          <cell r="K41">
            <v>94.46492751618632</v>
          </cell>
          <cell r="L41">
            <v>-531439.8000000007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5812887613.26</v>
          </cell>
          <cell r="H42">
            <v>265807542.3999998</v>
          </cell>
          <cell r="I42">
            <v>49.497843524136435</v>
          </cell>
          <cell r="J42">
            <v>-268014133.87000018</v>
          </cell>
          <cell r="K42">
            <v>103.59116114404668</v>
          </cell>
          <cell r="L42">
            <v>201513487.26000023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31" sqref="H3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1164094727.01</v>
      </c>
      <c r="F10" s="33">
        <f>'[1]вспомогат'!H10</f>
        <v>41822149.25</v>
      </c>
      <c r="G10" s="34">
        <f>'[1]вспомогат'!I10</f>
        <v>58.23602542981673</v>
      </c>
      <c r="H10" s="35">
        <f>'[1]вспомогат'!J10</f>
        <v>-29992760.75</v>
      </c>
      <c r="I10" s="36">
        <f>'[1]вспомогат'!K10</f>
        <v>104.88995131450622</v>
      </c>
      <c r="J10" s="37">
        <f>'[1]вспомогат'!L10</f>
        <v>54269894.00999999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2653304675.43</v>
      </c>
      <c r="F12" s="38">
        <f>'[1]вспомогат'!H11</f>
        <v>120725006.92999983</v>
      </c>
      <c r="G12" s="39">
        <f>'[1]вспомогат'!I11</f>
        <v>43.287678629567154</v>
      </c>
      <c r="H12" s="35">
        <f>'[1]вспомогат'!J11</f>
        <v>-158164993.07000017</v>
      </c>
      <c r="I12" s="36">
        <f>'[1]вспомогат'!K11</f>
        <v>94.55522365390988</v>
      </c>
      <c r="J12" s="37">
        <f>'[1]вспомогат'!L11</f>
        <v>-152785324.57000017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221597948.02</v>
      </c>
      <c r="F13" s="38">
        <f>'[1]вспомогат'!H12</f>
        <v>9417398.540000021</v>
      </c>
      <c r="G13" s="39">
        <f>'[1]вспомогат'!I12</f>
        <v>50.960147355552586</v>
      </c>
      <c r="H13" s="35">
        <f>'[1]вспомогат'!J12</f>
        <v>-9062529.459999979</v>
      </c>
      <c r="I13" s="36">
        <f>'[1]вспомогат'!K12</f>
        <v>118.83781760049423</v>
      </c>
      <c r="J13" s="37">
        <f>'[1]вспомогат'!L12</f>
        <v>35127048.02000001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332121922.9</v>
      </c>
      <c r="F14" s="38">
        <f>'[1]вспомогат'!H13</f>
        <v>17263120.049999952</v>
      </c>
      <c r="G14" s="39">
        <f>'[1]вспомогат'!I13</f>
        <v>73.17901561915787</v>
      </c>
      <c r="H14" s="35">
        <f>'[1]вспомогат'!J13</f>
        <v>-6327139.950000048</v>
      </c>
      <c r="I14" s="36">
        <f>'[1]вспомогат'!K13</f>
        <v>129.32961010915253</v>
      </c>
      <c r="J14" s="37">
        <f>'[1]вспомогат'!L13</f>
        <v>75319228.89999998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265448257.7</v>
      </c>
      <c r="F15" s="38">
        <f>'[1]вспомогат'!H14</f>
        <v>10594178.560000002</v>
      </c>
      <c r="G15" s="39">
        <f>'[1]вспомогат'!I14</f>
        <v>29.991066130743228</v>
      </c>
      <c r="H15" s="35">
        <f>'[1]вспомогат'!J14</f>
        <v>-24730269.439999998</v>
      </c>
      <c r="I15" s="36">
        <f>'[1]вспомогат'!K14</f>
        <v>92.7552290880854</v>
      </c>
      <c r="J15" s="37">
        <f>'[1]вспомогат'!L14</f>
        <v>-20733190.300000012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38611870.52</v>
      </c>
      <c r="F16" s="38">
        <f>'[1]вспомогат'!H15</f>
        <v>1623583.8800000027</v>
      </c>
      <c r="G16" s="39">
        <f>'[1]вспомогат'!I15</f>
        <v>59.678516476447875</v>
      </c>
      <c r="H16" s="35">
        <f>'[1]вспомогат'!J15</f>
        <v>-1096966.1199999973</v>
      </c>
      <c r="I16" s="36">
        <f>'[1]вспомогат'!K15</f>
        <v>102.65778667984962</v>
      </c>
      <c r="J16" s="37">
        <f>'[1]вспомогат'!L15</f>
        <v>999652.5200000033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3511084674.5699997</v>
      </c>
      <c r="F17" s="41">
        <f>SUM(F12:F16)</f>
        <v>159623287.9599998</v>
      </c>
      <c r="G17" s="42">
        <f>F17/D17*100</f>
        <v>44.46266911587171</v>
      </c>
      <c r="H17" s="41">
        <f>SUM(H12:H16)</f>
        <v>-199381898.0400002</v>
      </c>
      <c r="I17" s="43">
        <f>E17/C17*100</f>
        <v>98.26280846564251</v>
      </c>
      <c r="J17" s="41">
        <f>SUM(J12:J16)</f>
        <v>-62072585.43000019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36554759.22</v>
      </c>
      <c r="F18" s="45">
        <f>'[1]вспомогат'!H16</f>
        <v>3038285.209999997</v>
      </c>
      <c r="G18" s="46">
        <f>'[1]вспомогат'!I16</f>
        <v>103.63281850371386</v>
      </c>
      <c r="H18" s="47">
        <f>'[1]вспомогат'!J16</f>
        <v>106506.20999999717</v>
      </c>
      <c r="I18" s="48">
        <f>'[1]вспомогат'!K16</f>
        <v>138.04407243232083</v>
      </c>
      <c r="J18" s="49">
        <f>'[1]вспомогат'!L16</f>
        <v>10074260.219999999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147225050.27</v>
      </c>
      <c r="F19" s="38">
        <f>'[1]вспомогат'!H17</f>
        <v>8672169.810000002</v>
      </c>
      <c r="G19" s="39">
        <f>'[1]вспомогат'!I17</f>
        <v>63.17636569774098</v>
      </c>
      <c r="H19" s="35">
        <f>'[1]вспомогат'!J17</f>
        <v>-5054751.189999998</v>
      </c>
      <c r="I19" s="36">
        <f>'[1]вспомогат'!K17</f>
        <v>118.4545822034492</v>
      </c>
      <c r="J19" s="37">
        <f>'[1]вспомогат'!L17</f>
        <v>22936865.27000001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15051912.71</v>
      </c>
      <c r="F20" s="38">
        <f>'[1]вспомогат'!H18</f>
        <v>920838.9900000002</v>
      </c>
      <c r="G20" s="39">
        <f>'[1]вспомогат'!I18</f>
        <v>46.48603054984266</v>
      </c>
      <c r="H20" s="35">
        <f>'[1]вспомогат'!J18</f>
        <v>-1060055.0099999998</v>
      </c>
      <c r="I20" s="36">
        <f>'[1]вспомогат'!K18</f>
        <v>107.37340953284806</v>
      </c>
      <c r="J20" s="37">
        <f>'[1]вспомогат'!L18</f>
        <v>1033625.7100000009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14419326.35</v>
      </c>
      <c r="F21" s="38">
        <f>'[1]вспомогат'!H19</f>
        <v>1107587.5</v>
      </c>
      <c r="G21" s="39">
        <f>'[1]вспомогат'!I19</f>
        <v>74.21693084466602</v>
      </c>
      <c r="H21" s="35">
        <f>'[1]вспомогат'!J19</f>
        <v>-384777.5</v>
      </c>
      <c r="I21" s="36">
        <f>'[1]вспомогат'!K19</f>
        <v>139.2020890749637</v>
      </c>
      <c r="J21" s="37">
        <f>'[1]вспомогат'!L19</f>
        <v>4060770.3499999996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77517338.48</v>
      </c>
      <c r="F22" s="38">
        <f>'[1]вспомогат'!H20</f>
        <v>5367756.969999999</v>
      </c>
      <c r="G22" s="39">
        <f>'[1]вспомогат'!I20</f>
        <v>73.75214351871632</v>
      </c>
      <c r="H22" s="35">
        <f>'[1]вспомогат'!J20</f>
        <v>-1910346.0300000012</v>
      </c>
      <c r="I22" s="36">
        <f>'[1]вспомогат'!K20</f>
        <v>121.19725624506252</v>
      </c>
      <c r="J22" s="37">
        <f>'[1]вспомогат'!L20</f>
        <v>13557690.480000004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60369719.73</v>
      </c>
      <c r="F23" s="38">
        <f>'[1]вспомогат'!H21</f>
        <v>3518848.6999999955</v>
      </c>
      <c r="G23" s="39">
        <f>'[1]вспомогат'!I21</f>
        <v>56.44015105887969</v>
      </c>
      <c r="H23" s="35">
        <f>'[1]вспомогат'!J21</f>
        <v>-2715806.3000000045</v>
      </c>
      <c r="I23" s="36">
        <f>'[1]вспомогат'!K21</f>
        <v>120.5586015576635</v>
      </c>
      <c r="J23" s="37">
        <f>'[1]вспомогат'!L21</f>
        <v>10294719.729999997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82275578.01</v>
      </c>
      <c r="F24" s="38">
        <f>'[1]вспомогат'!H22</f>
        <v>4412363.510000005</v>
      </c>
      <c r="G24" s="39">
        <f>'[1]вспомогат'!I22</f>
        <v>49.574706196878346</v>
      </c>
      <c r="H24" s="35">
        <f>'[1]вспомогат'!J22</f>
        <v>-4488069.489999995</v>
      </c>
      <c r="I24" s="36">
        <f>'[1]вспомогат'!K22</f>
        <v>114.97818827035631</v>
      </c>
      <c r="J24" s="37">
        <f>'[1]вспомогат'!L22</f>
        <v>10718025.010000005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41422273.74</v>
      </c>
      <c r="F25" s="38">
        <f>'[1]вспомогат'!H23</f>
        <v>2301231.2700000033</v>
      </c>
      <c r="G25" s="39">
        <f>'[1]вспомогат'!I23</f>
        <v>51.09022079147479</v>
      </c>
      <c r="H25" s="35">
        <f>'[1]вспомогат'!J23</f>
        <v>-2203018.7299999967</v>
      </c>
      <c r="I25" s="36">
        <f>'[1]вспомогат'!K23</f>
        <v>125.55534043452981</v>
      </c>
      <c r="J25" s="37">
        <f>'[1]вспомогат'!L23</f>
        <v>8431025.740000002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23715736.95</v>
      </c>
      <c r="F26" s="38">
        <f>'[1]вспомогат'!H24</f>
        <v>1216867.4899999984</v>
      </c>
      <c r="G26" s="39">
        <f>'[1]вспомогат'!I24</f>
        <v>36.097837572299895</v>
      </c>
      <c r="H26" s="35">
        <f>'[1]вспомогат'!J24</f>
        <v>-2154158.5100000016</v>
      </c>
      <c r="I26" s="36">
        <f>'[1]вспомогат'!K24</f>
        <v>137.010264618307</v>
      </c>
      <c r="J26" s="37">
        <f>'[1]вспомогат'!L24</f>
        <v>6406276.949999999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91906858.76</v>
      </c>
      <c r="F27" s="38">
        <f>'[1]вспомогат'!H25</f>
        <v>3689290.0200000107</v>
      </c>
      <c r="G27" s="39">
        <f>'[1]вспомогат'!I25</f>
        <v>90.58629747488168</v>
      </c>
      <c r="H27" s="35">
        <f>'[1]вспомогат'!J25</f>
        <v>-383389.9799999893</v>
      </c>
      <c r="I27" s="36">
        <f>'[1]вспомогат'!K25</f>
        <v>154.0970040513254</v>
      </c>
      <c r="J27" s="37">
        <f>'[1]вспомогат'!L25</f>
        <v>32264648.760000005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42010219.42</v>
      </c>
      <c r="F28" s="38">
        <f>'[1]вспомогат'!H26</f>
        <v>2564761.660000004</v>
      </c>
      <c r="G28" s="39">
        <f>'[1]вспомогат'!I26</f>
        <v>49.422286685921065</v>
      </c>
      <c r="H28" s="35">
        <f>'[1]вспомогат'!J26</f>
        <v>-2624722.339999996</v>
      </c>
      <c r="I28" s="36">
        <f>'[1]вспомогат'!K26</f>
        <v>103.06877244481925</v>
      </c>
      <c r="J28" s="37">
        <f>'[1]вспомогат'!L26</f>
        <v>1250813.4200000018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31281579.06</v>
      </c>
      <c r="F29" s="38">
        <f>'[1]вспомогат'!H27</f>
        <v>2664355.5299999975</v>
      </c>
      <c r="G29" s="39">
        <f>'[1]вспомогат'!I27</f>
        <v>117.21881489289801</v>
      </c>
      <c r="H29" s="35">
        <f>'[1]вспомогат'!J27</f>
        <v>391379.52999999747</v>
      </c>
      <c r="I29" s="36">
        <f>'[1]вспомогат'!K27</f>
        <v>119.18746697315503</v>
      </c>
      <c r="J29" s="37">
        <f>'[1]вспомогат'!L27</f>
        <v>5035884.059999999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53795170.4</v>
      </c>
      <c r="F30" s="38">
        <f>'[1]вспомогат'!H28</f>
        <v>2507136.1999999955</v>
      </c>
      <c r="G30" s="39">
        <f>'[1]вспомогат'!I28</f>
        <v>56.472907766528756</v>
      </c>
      <c r="H30" s="35">
        <f>'[1]вспомогат'!J28</f>
        <v>-1932401.8000000045</v>
      </c>
      <c r="I30" s="36">
        <f>'[1]вспомогат'!K28</f>
        <v>113.40174475604756</v>
      </c>
      <c r="J30" s="37">
        <f>'[1]вспомогат'!L28</f>
        <v>6357478.3999999985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90861023.06</v>
      </c>
      <c r="F31" s="38">
        <f>'[1]вспомогат'!H29</f>
        <v>3988688.879999995</v>
      </c>
      <c r="G31" s="39">
        <f>'[1]вспомогат'!I29</f>
        <v>52.50370154299729</v>
      </c>
      <c r="H31" s="35">
        <f>'[1]вспомогат'!J29</f>
        <v>-3608278.120000005</v>
      </c>
      <c r="I31" s="36">
        <f>'[1]вспомогат'!K29</f>
        <v>118.64783298689147</v>
      </c>
      <c r="J31" s="37">
        <f>'[1]вспомогат'!L29</f>
        <v>14280591.060000002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46054891</v>
      </c>
      <c r="F32" s="38">
        <f>'[1]вспомогат'!H30</f>
        <v>3248574.1300000027</v>
      </c>
      <c r="G32" s="39">
        <f>'[1]вспомогат'!I30</f>
        <v>108.7660062509313</v>
      </c>
      <c r="H32" s="35">
        <f>'[1]вспомогат'!J30</f>
        <v>261819.13000000268</v>
      </c>
      <c r="I32" s="36">
        <f>'[1]вспомогат'!K30</f>
        <v>129.92886184022473</v>
      </c>
      <c r="J32" s="37">
        <f>'[1]вспомогат'!L30</f>
        <v>10608655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46981235.68</v>
      </c>
      <c r="F33" s="38">
        <f>'[1]вспомогат'!H31</f>
        <v>2772538.780000001</v>
      </c>
      <c r="G33" s="39">
        <f>'[1]вспомогат'!I31</f>
        <v>43.89129959172561</v>
      </c>
      <c r="H33" s="35">
        <f>'[1]вспомогат'!J31</f>
        <v>-3544291.219999999</v>
      </c>
      <c r="I33" s="36">
        <f>'[1]вспомогат'!K31</f>
        <v>113.194715328802</v>
      </c>
      <c r="J33" s="37">
        <f>'[1]вспомогат'!L31</f>
        <v>5476439.68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20352395.39</v>
      </c>
      <c r="F34" s="38">
        <f>'[1]вспомогат'!H32</f>
        <v>455482.4699999988</v>
      </c>
      <c r="G34" s="39">
        <f>'[1]вспомогат'!I32</f>
        <v>33.55338250265555</v>
      </c>
      <c r="H34" s="35">
        <f>'[1]вспомогат'!J32</f>
        <v>-902003.5300000012</v>
      </c>
      <c r="I34" s="36">
        <f>'[1]вспомогат'!K32</f>
        <v>132.51468682423837</v>
      </c>
      <c r="J34" s="37">
        <f>'[1]вспомогат'!L32</f>
        <v>4993799.390000001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37975241.73</v>
      </c>
      <c r="F35" s="38">
        <f>'[1]вспомогат'!H33</f>
        <v>2196415.9799999967</v>
      </c>
      <c r="G35" s="39">
        <f>'[1]вспомогат'!I33</f>
        <v>62.62669752928004</v>
      </c>
      <c r="H35" s="35">
        <f>'[1]вспомогат'!J33</f>
        <v>-1310740.0200000033</v>
      </c>
      <c r="I35" s="36">
        <f>'[1]вспомогат'!K33</f>
        <v>118.89018458276337</v>
      </c>
      <c r="J35" s="37">
        <f>'[1]вспомогат'!L33</f>
        <v>6033797.729999997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30296126.48</v>
      </c>
      <c r="F36" s="38">
        <f>'[1]вспомогат'!H34</f>
        <v>1847308.8900000006</v>
      </c>
      <c r="G36" s="39">
        <f>'[1]вспомогат'!I34</f>
        <v>46.417035444926</v>
      </c>
      <c r="H36" s="35">
        <f>'[1]вспомогат'!J34</f>
        <v>-2132499.1099999994</v>
      </c>
      <c r="I36" s="36">
        <f>'[1]вспомогат'!K34</f>
        <v>112.69851090609097</v>
      </c>
      <c r="J36" s="37">
        <f>'[1]вспомогат'!L34</f>
        <v>3413671.4800000004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79740402.95</v>
      </c>
      <c r="F37" s="38">
        <f>'[1]вспомогат'!H35</f>
        <v>3272648.930000007</v>
      </c>
      <c r="G37" s="39">
        <f>'[1]вспомогат'!I35</f>
        <v>52.2577002548496</v>
      </c>
      <c r="H37" s="35">
        <f>'[1]вспомогат'!J35</f>
        <v>-2989871.069999993</v>
      </c>
      <c r="I37" s="36">
        <f>'[1]вспомогат'!K35</f>
        <v>137.54131557068837</v>
      </c>
      <c r="J37" s="37">
        <f>'[1]вспомогат'!L35</f>
        <v>21764802.950000003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1069806839.3899999</v>
      </c>
      <c r="F38" s="41">
        <f>SUM(F18:F37)</f>
        <v>59763150.92000001</v>
      </c>
      <c r="G38" s="42">
        <f>F38/D38*100</f>
        <v>60.73328868276342</v>
      </c>
      <c r="H38" s="41">
        <f>SUM(H18:H37)</f>
        <v>-38639475.07999999</v>
      </c>
      <c r="I38" s="43">
        <f>E38/C38*100</f>
        <v>122.85150105097533</v>
      </c>
      <c r="J38" s="41">
        <f>SUM(J18:J37)</f>
        <v>198993841.39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8642518.93</v>
      </c>
      <c r="F39" s="38">
        <f>'[1]вспомогат'!H36</f>
        <v>875436.2699999996</v>
      </c>
      <c r="G39" s="39">
        <f>'[1]вспомогат'!I36</f>
        <v>100.44014111977965</v>
      </c>
      <c r="H39" s="35">
        <f>'[1]вспомогат'!J36</f>
        <v>3836.269999999553</v>
      </c>
      <c r="I39" s="36">
        <f>'[1]вспомогат'!K36</f>
        <v>124.08284322452448</v>
      </c>
      <c r="J39" s="37">
        <f>'[1]вспомогат'!L36</f>
        <v>1677398.9299999997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21395678.57</v>
      </c>
      <c r="F40" s="38">
        <f>'[1]вспомогат'!H37</f>
        <v>1369029.1700000018</v>
      </c>
      <c r="G40" s="39">
        <f>'[1]вспомогат'!I37</f>
        <v>149.12359566472432</v>
      </c>
      <c r="H40" s="35">
        <f>'[1]вспомогат'!J37</f>
        <v>450979.1700000018</v>
      </c>
      <c r="I40" s="36">
        <f>'[1]вспомогат'!K37</f>
        <v>124.07360100216047</v>
      </c>
      <c r="J40" s="37">
        <f>'[1]вспомогат'!L37</f>
        <v>4151334.5700000003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12265131.05</v>
      </c>
      <c r="F41" s="38">
        <f>'[1]вспомогат'!H38</f>
        <v>792556.5700000003</v>
      </c>
      <c r="G41" s="39">
        <f>'[1]вспомогат'!I38</f>
        <v>37.40261596696914</v>
      </c>
      <c r="H41" s="35">
        <f>'[1]вспомогат'!J38</f>
        <v>-1326430.4299999997</v>
      </c>
      <c r="I41" s="36">
        <f>'[1]вспомогат'!K38</f>
        <v>105.5553360513793</v>
      </c>
      <c r="J41" s="37">
        <f>'[1]вспомогат'!L38</f>
        <v>645509.0500000007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8049196.44</v>
      </c>
      <c r="F42" s="38">
        <f>'[1]вспомогат'!H39</f>
        <v>489190.3200000003</v>
      </c>
      <c r="G42" s="39">
        <f>'[1]вспомогат'!I39</f>
        <v>74.5137652130204</v>
      </c>
      <c r="H42" s="35">
        <f>'[1]вспомогат'!J39</f>
        <v>-167319.6799999997</v>
      </c>
      <c r="I42" s="36">
        <f>'[1]вспомогат'!K39</f>
        <v>137.77255912830046</v>
      </c>
      <c r="J42" s="37">
        <f>'[1]вспомогат'!L39</f>
        <v>2206816.4400000004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8478971.1</v>
      </c>
      <c r="F43" s="38">
        <f>'[1]вспомогат'!H40</f>
        <v>693007.1299999999</v>
      </c>
      <c r="G43" s="39">
        <f>'[1]вспомогат'!I40</f>
        <v>34.76258751378826</v>
      </c>
      <c r="H43" s="35">
        <f>'[1]вспомогат'!J40</f>
        <v>-1300535.87</v>
      </c>
      <c r="I43" s="36">
        <f>'[1]вспомогат'!K40</f>
        <v>134.45339252960514</v>
      </c>
      <c r="J43" s="37">
        <f>'[1]вспомогат'!L40</f>
        <v>2172718.0999999996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9069876.2</v>
      </c>
      <c r="F44" s="38">
        <f>'[1]вспомогат'!H41</f>
        <v>379734.80999999866</v>
      </c>
      <c r="G44" s="39">
        <f>'[1]вспомогат'!I41</f>
        <v>30.950325898165783</v>
      </c>
      <c r="H44" s="35">
        <f>'[1]вспомогат'!J41</f>
        <v>-847182.1900000013</v>
      </c>
      <c r="I44" s="36">
        <f>'[1]вспомогат'!K41</f>
        <v>94.46492751618632</v>
      </c>
      <c r="J44" s="37">
        <f>'[1]вспомогат'!L41</f>
        <v>-531439.8000000007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67901372.28999999</v>
      </c>
      <c r="F45" s="41">
        <f>SUM(F39:F44)</f>
        <v>4598954.2700000005</v>
      </c>
      <c r="G45" s="42">
        <f>F45/D45*100</f>
        <v>59.06995138593562</v>
      </c>
      <c r="H45" s="41">
        <f>SUM(H39:H44)</f>
        <v>-3186652.7299999995</v>
      </c>
      <c r="I45" s="43">
        <f>E45/C45*100</f>
        <v>117.92724954490812</v>
      </c>
      <c r="J45" s="41">
        <f>SUM(J39:J44)</f>
        <v>10322337.290000001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5812887613.26</v>
      </c>
      <c r="F46" s="53">
        <f>'[1]вспомогат'!H42</f>
        <v>265807542.3999998</v>
      </c>
      <c r="G46" s="54">
        <f>'[1]вспомогат'!I42</f>
        <v>49.497843524136435</v>
      </c>
      <c r="H46" s="53">
        <f>'[1]вспомогат'!J42</f>
        <v>-268014133.87000018</v>
      </c>
      <c r="I46" s="54">
        <f>'[1]вспомогат'!K42</f>
        <v>103.59116114404668</v>
      </c>
      <c r="J46" s="53">
        <f>'[1]вспомогат'!L42</f>
        <v>201513487.26000023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18.10.2016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2016-10-19T04:44:26Z</dcterms:created>
  <dcterms:modified xsi:type="dcterms:W3CDTF">2016-10-19T04:45:00Z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