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<sst xmlns="http://schemas.openxmlformats.org/spreadsheetml/2006/main" count="54" uniqueCount="49">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</sst>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12.10.2016</v>
          </cell>
        </row>
        <row r="6">
          <cell r="G6" t="str">
            <v>Фактично надійшло на 12.10.2016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1263178648</v>
          </cell>
          <cell r="C10">
            <v>1109824833</v>
          </cell>
          <cell r="D10">
            <v>71814910</v>
          </cell>
          <cell r="G10">
            <v>1156374532.39</v>
          </cell>
          <cell r="H10">
            <v>34101954.630000114</v>
          </cell>
          <cell r="I10">
            <v>47.48589760817094</v>
          </cell>
          <cell r="J10">
            <v>-37712955.369999886</v>
          </cell>
          <cell r="K10">
            <v>104.19432851075878</v>
          </cell>
          <cell r="L10">
            <v>46549699.390000105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2625867942.12</v>
          </cell>
          <cell r="H11">
            <v>93288273.61999989</v>
          </cell>
          <cell r="I11">
            <v>33.44984532252855</v>
          </cell>
          <cell r="J11">
            <v>-185601726.3800001</v>
          </cell>
          <cell r="K11">
            <v>93.57746694225773</v>
          </cell>
          <cell r="L11">
            <v>-180222057.8800001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218159249.05</v>
          </cell>
          <cell r="H12">
            <v>5978699.570000023</v>
          </cell>
          <cell r="I12">
            <v>32.35239644873087</v>
          </cell>
          <cell r="J12">
            <v>-12501228.429999977</v>
          </cell>
          <cell r="K12">
            <v>116.99372344424788</v>
          </cell>
          <cell r="L12">
            <v>31688349.050000012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330610586.88</v>
          </cell>
          <cell r="H13">
            <v>15751784.029999971</v>
          </cell>
          <cell r="I13">
            <v>66.77240534864801</v>
          </cell>
          <cell r="J13">
            <v>-7838475.970000029</v>
          </cell>
          <cell r="K13">
            <v>128.74108979557667</v>
          </cell>
          <cell r="L13">
            <v>73807892.88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262205023.86</v>
          </cell>
          <cell r="H14">
            <v>7350944.720000029</v>
          </cell>
          <cell r="I14">
            <v>20.809793602436557</v>
          </cell>
          <cell r="J14">
            <v>-27973503.27999997</v>
          </cell>
          <cell r="K14">
            <v>91.62195023207794</v>
          </cell>
          <cell r="L14">
            <v>-23976424.139999986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38119089.08</v>
          </cell>
          <cell r="H15">
            <v>1130802.4399999976</v>
          </cell>
          <cell r="I15">
            <v>41.5652143867967</v>
          </cell>
          <cell r="J15">
            <v>-1589747.5600000024</v>
          </cell>
          <cell r="K15">
            <v>101.3476234770308</v>
          </cell>
          <cell r="L15">
            <v>506871.0799999982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35158890.46</v>
          </cell>
          <cell r="H16">
            <v>1642416.4499999993</v>
          </cell>
          <cell r="I16">
            <v>56.02115473233143</v>
          </cell>
          <cell r="J16">
            <v>-1289362.5500000007</v>
          </cell>
          <cell r="K16">
            <v>132.77276406309412</v>
          </cell>
          <cell r="L16">
            <v>8678391.46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145530396.79</v>
          </cell>
          <cell r="H17">
            <v>6977516.329999983</v>
          </cell>
          <cell r="I17">
            <v>50.830891574301205</v>
          </cell>
          <cell r="J17">
            <v>-6749404.670000017</v>
          </cell>
          <cell r="K17">
            <v>117.09109501438128</v>
          </cell>
          <cell r="L17">
            <v>21242211.78999999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14711428.77</v>
          </cell>
          <cell r="H18">
            <v>580355.0499999989</v>
          </cell>
          <cell r="I18">
            <v>29.297632786004645</v>
          </cell>
          <cell r="J18">
            <v>-1400538.9500000011</v>
          </cell>
          <cell r="K18">
            <v>104.94455399579135</v>
          </cell>
          <cell r="L18">
            <v>693141.7699999996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13840688.64</v>
          </cell>
          <cell r="H19">
            <v>528949.790000001</v>
          </cell>
          <cell r="I19">
            <v>35.44372790838709</v>
          </cell>
          <cell r="J19">
            <v>-963415.209999999</v>
          </cell>
          <cell r="K19">
            <v>133.6160043928903</v>
          </cell>
          <cell r="L19">
            <v>3482132.6400000006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75282414.87</v>
          </cell>
          <cell r="H20">
            <v>3132833.3599999994</v>
          </cell>
          <cell r="I20">
            <v>43.044641715018315</v>
          </cell>
          <cell r="J20">
            <v>-4145269.6400000006</v>
          </cell>
          <cell r="K20">
            <v>117.70298496639633</v>
          </cell>
          <cell r="L20">
            <v>11322766.870000005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59541807.45</v>
          </cell>
          <cell r="H21">
            <v>2690936.420000002</v>
          </cell>
          <cell r="I21">
            <v>43.160951488093595</v>
          </cell>
          <cell r="J21">
            <v>-3543718.579999998</v>
          </cell>
          <cell r="K21">
            <v>118.9052570144783</v>
          </cell>
          <cell r="L21">
            <v>9466807.450000003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80971907.39</v>
          </cell>
          <cell r="H22">
            <v>3108692.8900000006</v>
          </cell>
          <cell r="I22">
            <v>34.92743431695964</v>
          </cell>
          <cell r="J22">
            <v>-5791740.109999999</v>
          </cell>
          <cell r="K22">
            <v>113.15633919175521</v>
          </cell>
          <cell r="L22">
            <v>9414354.39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40563368.6</v>
          </cell>
          <cell r="H23">
            <v>1442326.1300000027</v>
          </cell>
          <cell r="I23">
            <v>32.02144929788539</v>
          </cell>
          <cell r="J23">
            <v>-3061923.8699999973</v>
          </cell>
          <cell r="K23">
            <v>122.95190712397421</v>
          </cell>
          <cell r="L23">
            <v>7572120.6000000015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23431643.85</v>
          </cell>
          <cell r="H24">
            <v>932774.3900000006</v>
          </cell>
          <cell r="I24">
            <v>27.670341017838503</v>
          </cell>
          <cell r="J24">
            <v>-2438251.6099999994</v>
          </cell>
          <cell r="K24">
            <v>135.36900544557716</v>
          </cell>
          <cell r="L24">
            <v>6122183.8500000015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90558454.67</v>
          </cell>
          <cell r="H25">
            <v>2340885.930000007</v>
          </cell>
          <cell r="I25">
            <v>57.477777041162256</v>
          </cell>
          <cell r="J25">
            <v>-1731794.0699999928</v>
          </cell>
          <cell r="K25">
            <v>151.8361822440852</v>
          </cell>
          <cell r="L25">
            <v>30916244.67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40979804.78</v>
          </cell>
          <cell r="H26">
            <v>1534347.0200000033</v>
          </cell>
          <cell r="I26">
            <v>29.56646595306977</v>
          </cell>
          <cell r="J26">
            <v>-3655136.9799999967</v>
          </cell>
          <cell r="K26">
            <v>100.54073108916259</v>
          </cell>
          <cell r="L26">
            <v>220398.7800000012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30295667.29</v>
          </cell>
          <cell r="H27">
            <v>1678443.759999998</v>
          </cell>
          <cell r="I27">
            <v>73.84344401348707</v>
          </cell>
          <cell r="J27">
            <v>-594532.2400000021</v>
          </cell>
          <cell r="K27">
            <v>115.43099655010087</v>
          </cell>
          <cell r="L27">
            <v>4049972.289999999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53082002.85</v>
          </cell>
          <cell r="H28">
            <v>1793968.6499999985</v>
          </cell>
          <cell r="I28">
            <v>40.40890403460897</v>
          </cell>
          <cell r="J28">
            <v>-2645569.3500000015</v>
          </cell>
          <cell r="K28">
            <v>111.89836733625236</v>
          </cell>
          <cell r="L28">
            <v>5644310.8500000015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89924786.12</v>
          </cell>
          <cell r="H29">
            <v>3052451.9399999976</v>
          </cell>
          <cell r="I29">
            <v>40.17987625851208</v>
          </cell>
          <cell r="J29">
            <v>-4544515.060000002</v>
          </cell>
          <cell r="K29">
            <v>117.42527924104687</v>
          </cell>
          <cell r="L29">
            <v>13344354.120000005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45155401.5</v>
          </cell>
          <cell r="H30">
            <v>2349084.6300000027</v>
          </cell>
          <cell r="I30">
            <v>78.65006101940074</v>
          </cell>
          <cell r="J30">
            <v>-637670.3699999973</v>
          </cell>
          <cell r="K30">
            <v>127.39124543435302</v>
          </cell>
          <cell r="L30">
            <v>9709165.5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46269096.55</v>
          </cell>
          <cell r="H31">
            <v>2060399.6499999985</v>
          </cell>
          <cell r="I31">
            <v>32.61762070532211</v>
          </cell>
          <cell r="J31">
            <v>-4256430.3500000015</v>
          </cell>
          <cell r="K31">
            <v>111.47891571374065</v>
          </cell>
          <cell r="L31">
            <v>4764300.549999997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20250615.9</v>
          </cell>
          <cell r="H32">
            <v>353702.9799999967</v>
          </cell>
          <cell r="I32">
            <v>26.055736854744488</v>
          </cell>
          <cell r="J32">
            <v>-1003783.0200000033</v>
          </cell>
          <cell r="K32">
            <v>131.85199936244172</v>
          </cell>
          <cell r="L32">
            <v>4892019.8999999985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37525203.09</v>
          </cell>
          <cell r="H33">
            <v>1746377.3400000036</v>
          </cell>
          <cell r="I33">
            <v>49.79468663498297</v>
          </cell>
          <cell r="J33">
            <v>-1760778.6599999964</v>
          </cell>
          <cell r="K33">
            <v>117.48123563230266</v>
          </cell>
          <cell r="L33">
            <v>5583759.090000004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29416028.54</v>
          </cell>
          <cell r="H34">
            <v>967210.9499999993</v>
          </cell>
          <cell r="I34">
            <v>24.302955067179102</v>
          </cell>
          <cell r="J34">
            <v>-3012597.0500000007</v>
          </cell>
          <cell r="K34">
            <v>109.4246360311958</v>
          </cell>
          <cell r="L34">
            <v>2533573.539999999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78308414.11</v>
          </cell>
          <cell r="H35">
            <v>1840660.0900000036</v>
          </cell>
          <cell r="I35">
            <v>29.39168401857405</v>
          </cell>
          <cell r="J35">
            <v>-4421859.909999996</v>
          </cell>
          <cell r="K35">
            <v>135.07133019753138</v>
          </cell>
          <cell r="L35">
            <v>20332814.11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8021579.03</v>
          </cell>
          <cell r="H36">
            <v>254496.3700000001</v>
          </cell>
          <cell r="I36">
            <v>29.198757457549345</v>
          </cell>
          <cell r="J36">
            <v>-617103.6299999999</v>
          </cell>
          <cell r="K36">
            <v>115.16785109229993</v>
          </cell>
          <cell r="L36">
            <v>1056459.0300000003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20988367.25</v>
          </cell>
          <cell r="H37">
            <v>961717.8500000015</v>
          </cell>
          <cell r="I37">
            <v>104.75658733184483</v>
          </cell>
          <cell r="J37">
            <v>43667.85000000149</v>
          </cell>
          <cell r="K37">
            <v>121.71160149669944</v>
          </cell>
          <cell r="L37">
            <v>3744023.25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11899876.81</v>
          </cell>
          <cell r="H38">
            <v>427302.3300000001</v>
          </cell>
          <cell r="I38">
            <v>20.165405922735726</v>
          </cell>
          <cell r="J38">
            <v>-1691684.67</v>
          </cell>
          <cell r="K38">
            <v>102.41190987107842</v>
          </cell>
          <cell r="L38">
            <v>280254.8100000005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7943258.33</v>
          </cell>
          <cell r="H39">
            <v>383252.20999999996</v>
          </cell>
          <cell r="I39">
            <v>58.3772082679624</v>
          </cell>
          <cell r="J39">
            <v>-273257.79000000004</v>
          </cell>
          <cell r="K39">
            <v>135.9592893649506</v>
          </cell>
          <cell r="L39">
            <v>2100878.33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8310761.8</v>
          </cell>
          <cell r="H40">
            <v>524797.8300000001</v>
          </cell>
          <cell r="I40">
            <v>26.324881379533828</v>
          </cell>
          <cell r="J40">
            <v>-1468745.17</v>
          </cell>
          <cell r="K40">
            <v>131.78605108294894</v>
          </cell>
          <cell r="L40">
            <v>2004508.7999999998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8932053.82</v>
          </cell>
          <cell r="H41">
            <v>241912.4299999997</v>
          </cell>
          <cell r="I41">
            <v>19.71709822261813</v>
          </cell>
          <cell r="J41">
            <v>-985004.5700000003</v>
          </cell>
          <cell r="K41">
            <v>93.02947450120381</v>
          </cell>
          <cell r="L41">
            <v>-669262.1799999997</v>
          </cell>
        </row>
        <row r="42">
          <cell r="B42">
            <v>6642278005</v>
          </cell>
          <cell r="C42">
            <v>5611374126</v>
          </cell>
          <cell r="D42">
            <v>537008329</v>
          </cell>
          <cell r="G42">
            <v>5748230342.640001</v>
          </cell>
          <cell r="H42">
            <v>201150271.78000003</v>
          </cell>
          <cell r="I42">
            <v>37.45757019347833</v>
          </cell>
          <cell r="J42">
            <v>-330865929.24</v>
          </cell>
          <cell r="K42">
            <v>102.43890736149433</v>
          </cell>
          <cell r="L42">
            <v>136856216.6400013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3" sqref="I1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1109824833</v>
      </c>
      <c r="D10" s="33">
        <f>'[1]вспомогат'!D10</f>
        <v>71814910</v>
      </c>
      <c r="E10" s="33">
        <f>'[1]вспомогат'!G10</f>
        <v>1156374532.39</v>
      </c>
      <c r="F10" s="33">
        <f>'[1]вспомогат'!H10</f>
        <v>34101954.630000114</v>
      </c>
      <c r="G10" s="34">
        <f>'[1]вспомогат'!I10</f>
        <v>47.48589760817094</v>
      </c>
      <c r="H10" s="35">
        <f>'[1]вспомогат'!J10</f>
        <v>-37712955.369999886</v>
      </c>
      <c r="I10" s="36">
        <f>'[1]вспомогат'!K10</f>
        <v>104.19432851075878</v>
      </c>
      <c r="J10" s="37">
        <f>'[1]вспомогат'!L10</f>
        <v>46549699.390000105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2625867942.12</v>
      </c>
      <c r="F12" s="38">
        <f>'[1]вспомогат'!H11</f>
        <v>93288273.61999989</v>
      </c>
      <c r="G12" s="39">
        <f>'[1]вспомогат'!I11</f>
        <v>33.44984532252855</v>
      </c>
      <c r="H12" s="35">
        <f>'[1]вспомогат'!J11</f>
        <v>-185601726.3800001</v>
      </c>
      <c r="I12" s="36">
        <f>'[1]вспомогат'!K11</f>
        <v>93.57746694225773</v>
      </c>
      <c r="J12" s="37">
        <f>'[1]вспомогат'!L11</f>
        <v>-180222057.8800001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218159249.05</v>
      </c>
      <c r="F13" s="38">
        <f>'[1]вспомогат'!H12</f>
        <v>5978699.570000023</v>
      </c>
      <c r="G13" s="39">
        <f>'[1]вспомогат'!I12</f>
        <v>32.35239644873087</v>
      </c>
      <c r="H13" s="35">
        <f>'[1]вспомогат'!J12</f>
        <v>-12501228.429999977</v>
      </c>
      <c r="I13" s="36">
        <f>'[1]вспомогат'!K12</f>
        <v>116.99372344424788</v>
      </c>
      <c r="J13" s="37">
        <f>'[1]вспомогат'!L12</f>
        <v>31688349.050000012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330610586.88</v>
      </c>
      <c r="F14" s="38">
        <f>'[1]вспомогат'!H13</f>
        <v>15751784.029999971</v>
      </c>
      <c r="G14" s="39">
        <f>'[1]вспомогат'!I13</f>
        <v>66.77240534864801</v>
      </c>
      <c r="H14" s="35">
        <f>'[1]вспомогат'!J13</f>
        <v>-7838475.970000029</v>
      </c>
      <c r="I14" s="36">
        <f>'[1]вспомогат'!K13</f>
        <v>128.74108979557667</v>
      </c>
      <c r="J14" s="37">
        <f>'[1]вспомогат'!L13</f>
        <v>73807892.88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262205023.86</v>
      </c>
      <c r="F15" s="38">
        <f>'[1]вспомогат'!H14</f>
        <v>7350944.720000029</v>
      </c>
      <c r="G15" s="39">
        <f>'[1]вспомогат'!I14</f>
        <v>20.809793602436557</v>
      </c>
      <c r="H15" s="35">
        <f>'[1]вспомогат'!J14</f>
        <v>-27973503.27999997</v>
      </c>
      <c r="I15" s="36">
        <f>'[1]вспомогат'!K14</f>
        <v>91.62195023207794</v>
      </c>
      <c r="J15" s="37">
        <f>'[1]вспомогат'!L14</f>
        <v>-23976424.139999986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38119089.08</v>
      </c>
      <c r="F16" s="38">
        <f>'[1]вспомогат'!H15</f>
        <v>1130802.4399999976</v>
      </c>
      <c r="G16" s="39">
        <f>'[1]вспомогат'!I15</f>
        <v>41.5652143867967</v>
      </c>
      <c r="H16" s="35">
        <f>'[1]вспомогат'!J15</f>
        <v>-1589747.5600000024</v>
      </c>
      <c r="I16" s="36">
        <f>'[1]вспомогат'!K15</f>
        <v>101.3476234770308</v>
      </c>
      <c r="J16" s="37">
        <f>'[1]вспомогат'!L15</f>
        <v>506871.0799999982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3474961890.9900002</v>
      </c>
      <c r="F17" s="41">
        <f>SUM(F12:F16)</f>
        <v>123500504.3799999</v>
      </c>
      <c r="G17" s="42">
        <f>F17/D17*100</f>
        <v>34.40075775952715</v>
      </c>
      <c r="H17" s="41">
        <f>SUM(H12:H16)</f>
        <v>-235504681.6200001</v>
      </c>
      <c r="I17" s="43">
        <f>E17/C17*100</f>
        <v>97.25185985768789</v>
      </c>
      <c r="J17" s="41">
        <f>SUM(J12:J16)</f>
        <v>-98195369.0100001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35158890.46</v>
      </c>
      <c r="F18" s="45">
        <f>'[1]вспомогат'!H16</f>
        <v>1642416.4499999993</v>
      </c>
      <c r="G18" s="46">
        <f>'[1]вспомогат'!I16</f>
        <v>56.02115473233143</v>
      </c>
      <c r="H18" s="47">
        <f>'[1]вспомогат'!J16</f>
        <v>-1289362.5500000007</v>
      </c>
      <c r="I18" s="48">
        <f>'[1]вспомогат'!K16</f>
        <v>132.77276406309412</v>
      </c>
      <c r="J18" s="49">
        <f>'[1]вспомогат'!L16</f>
        <v>8678391.46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145530396.79</v>
      </c>
      <c r="F19" s="38">
        <f>'[1]вспомогат'!H17</f>
        <v>6977516.329999983</v>
      </c>
      <c r="G19" s="39">
        <f>'[1]вспомогат'!I17</f>
        <v>50.830891574301205</v>
      </c>
      <c r="H19" s="35">
        <f>'[1]вспомогат'!J17</f>
        <v>-6749404.670000017</v>
      </c>
      <c r="I19" s="36">
        <f>'[1]вспомогат'!K17</f>
        <v>117.09109501438128</v>
      </c>
      <c r="J19" s="37">
        <f>'[1]вспомогат'!L17</f>
        <v>21242211.78999999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14711428.77</v>
      </c>
      <c r="F20" s="38">
        <f>'[1]вспомогат'!H18</f>
        <v>580355.0499999989</v>
      </c>
      <c r="G20" s="39">
        <f>'[1]вспомогат'!I18</f>
        <v>29.297632786004645</v>
      </c>
      <c r="H20" s="35">
        <f>'[1]вспомогат'!J18</f>
        <v>-1400538.9500000011</v>
      </c>
      <c r="I20" s="36">
        <f>'[1]вспомогат'!K18</f>
        <v>104.94455399579135</v>
      </c>
      <c r="J20" s="37">
        <f>'[1]вспомогат'!L18</f>
        <v>693141.7699999996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13840688.64</v>
      </c>
      <c r="F21" s="38">
        <f>'[1]вспомогат'!H19</f>
        <v>528949.790000001</v>
      </c>
      <c r="G21" s="39">
        <f>'[1]вспомогат'!I19</f>
        <v>35.44372790838709</v>
      </c>
      <c r="H21" s="35">
        <f>'[1]вспомогат'!J19</f>
        <v>-963415.209999999</v>
      </c>
      <c r="I21" s="36">
        <f>'[1]вспомогат'!K19</f>
        <v>133.6160043928903</v>
      </c>
      <c r="J21" s="37">
        <f>'[1]вспомогат'!L19</f>
        <v>3482132.6400000006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75282414.87</v>
      </c>
      <c r="F22" s="38">
        <f>'[1]вспомогат'!H20</f>
        <v>3132833.3599999994</v>
      </c>
      <c r="G22" s="39">
        <f>'[1]вспомогат'!I20</f>
        <v>43.044641715018315</v>
      </c>
      <c r="H22" s="35">
        <f>'[1]вспомогат'!J20</f>
        <v>-4145269.6400000006</v>
      </c>
      <c r="I22" s="36">
        <f>'[1]вспомогат'!K20</f>
        <v>117.70298496639633</v>
      </c>
      <c r="J22" s="37">
        <f>'[1]вспомогат'!L20</f>
        <v>11322766.870000005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59541807.45</v>
      </c>
      <c r="F23" s="38">
        <f>'[1]вспомогат'!H21</f>
        <v>2690936.420000002</v>
      </c>
      <c r="G23" s="39">
        <f>'[1]вспомогат'!I21</f>
        <v>43.160951488093595</v>
      </c>
      <c r="H23" s="35">
        <f>'[1]вспомогат'!J21</f>
        <v>-3543718.579999998</v>
      </c>
      <c r="I23" s="36">
        <f>'[1]вспомогат'!K21</f>
        <v>118.9052570144783</v>
      </c>
      <c r="J23" s="37">
        <f>'[1]вспомогат'!L21</f>
        <v>9466807.450000003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80971907.39</v>
      </c>
      <c r="F24" s="38">
        <f>'[1]вспомогат'!H22</f>
        <v>3108692.8900000006</v>
      </c>
      <c r="G24" s="39">
        <f>'[1]вспомогат'!I22</f>
        <v>34.92743431695964</v>
      </c>
      <c r="H24" s="35">
        <f>'[1]вспомогат'!J22</f>
        <v>-5791740.109999999</v>
      </c>
      <c r="I24" s="36">
        <f>'[1]вспомогат'!K22</f>
        <v>113.15633919175521</v>
      </c>
      <c r="J24" s="37">
        <f>'[1]вспомогат'!L22</f>
        <v>9414354.39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40563368.6</v>
      </c>
      <c r="F25" s="38">
        <f>'[1]вспомогат'!H23</f>
        <v>1442326.1300000027</v>
      </c>
      <c r="G25" s="39">
        <f>'[1]вспомогат'!I23</f>
        <v>32.02144929788539</v>
      </c>
      <c r="H25" s="35">
        <f>'[1]вспомогат'!J23</f>
        <v>-3061923.8699999973</v>
      </c>
      <c r="I25" s="36">
        <f>'[1]вспомогат'!K23</f>
        <v>122.95190712397421</v>
      </c>
      <c r="J25" s="37">
        <f>'[1]вспомогат'!L23</f>
        <v>7572120.6000000015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23431643.85</v>
      </c>
      <c r="F26" s="38">
        <f>'[1]вспомогат'!H24</f>
        <v>932774.3900000006</v>
      </c>
      <c r="G26" s="39">
        <f>'[1]вспомогат'!I24</f>
        <v>27.670341017838503</v>
      </c>
      <c r="H26" s="35">
        <f>'[1]вспомогат'!J24</f>
        <v>-2438251.6099999994</v>
      </c>
      <c r="I26" s="36">
        <f>'[1]вспомогат'!K24</f>
        <v>135.36900544557716</v>
      </c>
      <c r="J26" s="37">
        <f>'[1]вспомогат'!L24</f>
        <v>6122183.8500000015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90558454.67</v>
      </c>
      <c r="F27" s="38">
        <f>'[1]вспомогат'!H25</f>
        <v>2340885.930000007</v>
      </c>
      <c r="G27" s="39">
        <f>'[1]вспомогат'!I25</f>
        <v>57.477777041162256</v>
      </c>
      <c r="H27" s="35">
        <f>'[1]вспомогат'!J25</f>
        <v>-1731794.0699999928</v>
      </c>
      <c r="I27" s="36">
        <f>'[1]вспомогат'!K25</f>
        <v>151.8361822440852</v>
      </c>
      <c r="J27" s="37">
        <f>'[1]вспомогат'!L25</f>
        <v>30916244.67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40979804.78</v>
      </c>
      <c r="F28" s="38">
        <f>'[1]вспомогат'!H26</f>
        <v>1534347.0200000033</v>
      </c>
      <c r="G28" s="39">
        <f>'[1]вспомогат'!I26</f>
        <v>29.56646595306977</v>
      </c>
      <c r="H28" s="35">
        <f>'[1]вспомогат'!J26</f>
        <v>-3655136.9799999967</v>
      </c>
      <c r="I28" s="36">
        <f>'[1]вспомогат'!K26</f>
        <v>100.54073108916259</v>
      </c>
      <c r="J28" s="37">
        <f>'[1]вспомогат'!L26</f>
        <v>220398.7800000012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30295667.29</v>
      </c>
      <c r="F29" s="38">
        <f>'[1]вспомогат'!H27</f>
        <v>1678443.759999998</v>
      </c>
      <c r="G29" s="39">
        <f>'[1]вспомогат'!I27</f>
        <v>73.84344401348707</v>
      </c>
      <c r="H29" s="35">
        <f>'[1]вспомогат'!J27</f>
        <v>-594532.2400000021</v>
      </c>
      <c r="I29" s="36">
        <f>'[1]вспомогат'!K27</f>
        <v>115.43099655010087</v>
      </c>
      <c r="J29" s="37">
        <f>'[1]вспомогат'!L27</f>
        <v>4049972.289999999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53082002.85</v>
      </c>
      <c r="F30" s="38">
        <f>'[1]вспомогат'!H28</f>
        <v>1793968.6499999985</v>
      </c>
      <c r="G30" s="39">
        <f>'[1]вспомогат'!I28</f>
        <v>40.40890403460897</v>
      </c>
      <c r="H30" s="35">
        <f>'[1]вспомогат'!J28</f>
        <v>-2645569.3500000015</v>
      </c>
      <c r="I30" s="36">
        <f>'[1]вспомогат'!K28</f>
        <v>111.89836733625236</v>
      </c>
      <c r="J30" s="37">
        <f>'[1]вспомогат'!L28</f>
        <v>5644310.8500000015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89924786.12</v>
      </c>
      <c r="F31" s="38">
        <f>'[1]вспомогат'!H29</f>
        <v>3052451.9399999976</v>
      </c>
      <c r="G31" s="39">
        <f>'[1]вспомогат'!I29</f>
        <v>40.17987625851208</v>
      </c>
      <c r="H31" s="35">
        <f>'[1]вспомогат'!J29</f>
        <v>-4544515.060000002</v>
      </c>
      <c r="I31" s="36">
        <f>'[1]вспомогат'!K29</f>
        <v>117.42527924104687</v>
      </c>
      <c r="J31" s="37">
        <f>'[1]вспомогат'!L29</f>
        <v>13344354.120000005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45155401.5</v>
      </c>
      <c r="F32" s="38">
        <f>'[1]вспомогат'!H30</f>
        <v>2349084.6300000027</v>
      </c>
      <c r="G32" s="39">
        <f>'[1]вспомогат'!I30</f>
        <v>78.65006101940074</v>
      </c>
      <c r="H32" s="35">
        <f>'[1]вспомогат'!J30</f>
        <v>-637670.3699999973</v>
      </c>
      <c r="I32" s="36">
        <f>'[1]вспомогат'!K30</f>
        <v>127.39124543435302</v>
      </c>
      <c r="J32" s="37">
        <f>'[1]вспомогат'!L30</f>
        <v>9709165.5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46269096.55</v>
      </c>
      <c r="F33" s="38">
        <f>'[1]вспомогат'!H31</f>
        <v>2060399.6499999985</v>
      </c>
      <c r="G33" s="39">
        <f>'[1]вспомогат'!I31</f>
        <v>32.61762070532211</v>
      </c>
      <c r="H33" s="35">
        <f>'[1]вспомогат'!J31</f>
        <v>-4256430.3500000015</v>
      </c>
      <c r="I33" s="36">
        <f>'[1]вспомогат'!K31</f>
        <v>111.47891571374065</v>
      </c>
      <c r="J33" s="37">
        <f>'[1]вспомогат'!L31</f>
        <v>4764300.549999997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20250615.9</v>
      </c>
      <c r="F34" s="38">
        <f>'[1]вспомогат'!H32</f>
        <v>353702.9799999967</v>
      </c>
      <c r="G34" s="39">
        <f>'[1]вспомогат'!I32</f>
        <v>26.055736854744488</v>
      </c>
      <c r="H34" s="35">
        <f>'[1]вспомогат'!J32</f>
        <v>-1003783.0200000033</v>
      </c>
      <c r="I34" s="36">
        <f>'[1]вспомогат'!K32</f>
        <v>131.85199936244172</v>
      </c>
      <c r="J34" s="37">
        <f>'[1]вспомогат'!L32</f>
        <v>4892019.8999999985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37525203.09</v>
      </c>
      <c r="F35" s="38">
        <f>'[1]вспомогат'!H33</f>
        <v>1746377.3400000036</v>
      </c>
      <c r="G35" s="39">
        <f>'[1]вспомогат'!I33</f>
        <v>49.79468663498297</v>
      </c>
      <c r="H35" s="35">
        <f>'[1]вспомогат'!J33</f>
        <v>-1760778.6599999964</v>
      </c>
      <c r="I35" s="36">
        <f>'[1]вспомогат'!K33</f>
        <v>117.48123563230266</v>
      </c>
      <c r="J35" s="37">
        <f>'[1]вспомогат'!L33</f>
        <v>5583759.090000004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29416028.54</v>
      </c>
      <c r="F36" s="38">
        <f>'[1]вспомогат'!H34</f>
        <v>967210.9499999993</v>
      </c>
      <c r="G36" s="39">
        <f>'[1]вспомогат'!I34</f>
        <v>24.302955067179102</v>
      </c>
      <c r="H36" s="35">
        <f>'[1]вспомогат'!J34</f>
        <v>-3012597.0500000007</v>
      </c>
      <c r="I36" s="36">
        <f>'[1]вспомогат'!K34</f>
        <v>109.4246360311958</v>
      </c>
      <c r="J36" s="37">
        <f>'[1]вспомогат'!L34</f>
        <v>2533573.539999999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78308414.11</v>
      </c>
      <c r="F37" s="38">
        <f>'[1]вспомогат'!H35</f>
        <v>1840660.0900000036</v>
      </c>
      <c r="G37" s="39">
        <f>'[1]вспомогат'!I35</f>
        <v>29.39168401857405</v>
      </c>
      <c r="H37" s="35">
        <f>'[1]вспомогат'!J35</f>
        <v>-4421859.909999996</v>
      </c>
      <c r="I37" s="36">
        <f>'[1]вспомогат'!K35</f>
        <v>135.07133019753138</v>
      </c>
      <c r="J37" s="37">
        <f>'[1]вспомогат'!L35</f>
        <v>20332814.11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1050798022.2199999</v>
      </c>
      <c r="F38" s="41">
        <f>SUM(F18:F37)</f>
        <v>40754333.75</v>
      </c>
      <c r="G38" s="42">
        <f>F38/D38*100</f>
        <v>41.41590057769393</v>
      </c>
      <c r="H38" s="41">
        <f>SUM(H18:H37)</f>
        <v>-57648292.25</v>
      </c>
      <c r="I38" s="43">
        <f>E38/C38*100</f>
        <v>120.66861939743347</v>
      </c>
      <c r="J38" s="41">
        <f>SUM(J18:J37)</f>
        <v>179985024.21999997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8021579.03</v>
      </c>
      <c r="F39" s="38">
        <f>'[1]вспомогат'!H36</f>
        <v>254496.3700000001</v>
      </c>
      <c r="G39" s="39">
        <f>'[1]вспомогат'!I36</f>
        <v>29.198757457549345</v>
      </c>
      <c r="H39" s="35">
        <f>'[1]вспомогат'!J36</f>
        <v>-617103.6299999999</v>
      </c>
      <c r="I39" s="36">
        <f>'[1]вспомогат'!K36</f>
        <v>115.16785109229993</v>
      </c>
      <c r="J39" s="37">
        <f>'[1]вспомогат'!L36</f>
        <v>1056459.0300000003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20988367.25</v>
      </c>
      <c r="F40" s="38">
        <f>'[1]вспомогат'!H37</f>
        <v>961717.8500000015</v>
      </c>
      <c r="G40" s="39">
        <f>'[1]вспомогат'!I37</f>
        <v>104.75658733184483</v>
      </c>
      <c r="H40" s="35">
        <f>'[1]вспомогат'!J37</f>
        <v>43667.85000000149</v>
      </c>
      <c r="I40" s="36">
        <f>'[1]вспомогат'!K37</f>
        <v>121.71160149669944</v>
      </c>
      <c r="J40" s="37">
        <f>'[1]вспомогат'!L37</f>
        <v>3744023.25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11899876.81</v>
      </c>
      <c r="F41" s="38">
        <f>'[1]вспомогат'!H38</f>
        <v>427302.3300000001</v>
      </c>
      <c r="G41" s="39">
        <f>'[1]вспомогат'!I38</f>
        <v>20.165405922735726</v>
      </c>
      <c r="H41" s="35">
        <f>'[1]вспомогат'!J38</f>
        <v>-1691684.67</v>
      </c>
      <c r="I41" s="36">
        <f>'[1]вспомогат'!K38</f>
        <v>102.41190987107842</v>
      </c>
      <c r="J41" s="37">
        <f>'[1]вспомогат'!L38</f>
        <v>280254.8100000005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7943258.33</v>
      </c>
      <c r="F42" s="38">
        <f>'[1]вспомогат'!H39</f>
        <v>383252.20999999996</v>
      </c>
      <c r="G42" s="39">
        <f>'[1]вспомогат'!I39</f>
        <v>58.3772082679624</v>
      </c>
      <c r="H42" s="35">
        <f>'[1]вспомогат'!J39</f>
        <v>-273257.79000000004</v>
      </c>
      <c r="I42" s="36">
        <f>'[1]вспомогат'!K39</f>
        <v>135.9592893649506</v>
      </c>
      <c r="J42" s="37">
        <f>'[1]вспомогат'!L39</f>
        <v>2100878.33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8310761.8</v>
      </c>
      <c r="F43" s="38">
        <f>'[1]вспомогат'!H40</f>
        <v>524797.8300000001</v>
      </c>
      <c r="G43" s="39">
        <f>'[1]вспомогат'!I40</f>
        <v>26.324881379533828</v>
      </c>
      <c r="H43" s="35">
        <f>'[1]вспомогат'!J40</f>
        <v>-1468745.17</v>
      </c>
      <c r="I43" s="36">
        <f>'[1]вспомогат'!K40</f>
        <v>131.78605108294894</v>
      </c>
      <c r="J43" s="37">
        <f>'[1]вспомогат'!L40</f>
        <v>2004508.7999999998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8932053.82</v>
      </c>
      <c r="F44" s="38">
        <f>'[1]вспомогат'!H41</f>
        <v>241912.4299999997</v>
      </c>
      <c r="G44" s="39">
        <f>'[1]вспомогат'!I41</f>
        <v>19.71709822261813</v>
      </c>
      <c r="H44" s="35">
        <f>'[1]вспомогат'!J41</f>
        <v>-985004.5700000003</v>
      </c>
      <c r="I44" s="36">
        <f>'[1]вспомогат'!K41</f>
        <v>93.02947450120381</v>
      </c>
      <c r="J44" s="37">
        <f>'[1]вспомогат'!L41</f>
        <v>-669262.1799999997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66095897.04</v>
      </c>
      <c r="F45" s="41">
        <f>SUM(F39:F44)</f>
        <v>2793479.0200000014</v>
      </c>
      <c r="G45" s="42">
        <f>F45/D45*100</f>
        <v>35.880041466259485</v>
      </c>
      <c r="H45" s="41">
        <f>SUM(H39:H44)</f>
        <v>-4992127.979999999</v>
      </c>
      <c r="I45" s="43">
        <f>E45/C45*100</f>
        <v>114.79160260327393</v>
      </c>
      <c r="J45" s="41">
        <f>SUM(J39:J44)</f>
        <v>8516862.040000001</v>
      </c>
    </row>
    <row r="46" spans="1:10" ht="15.75" customHeight="1">
      <c r="A46" s="52" t="s">
        <v>48</v>
      </c>
      <c r="B46" s="53">
        <f>'[1]вспомогат'!B42</f>
        <v>6642278005</v>
      </c>
      <c r="C46" s="53">
        <f>'[1]вспомогат'!C42</f>
        <v>5611374126</v>
      </c>
      <c r="D46" s="53">
        <f>'[1]вспомогат'!D42</f>
        <v>537008329</v>
      </c>
      <c r="E46" s="53">
        <f>'[1]вспомогат'!G42</f>
        <v>5748230342.640001</v>
      </c>
      <c r="F46" s="53">
        <f>'[1]вспомогат'!H42</f>
        <v>201150271.78000003</v>
      </c>
      <c r="G46" s="54">
        <f>'[1]вспомогат'!I42</f>
        <v>37.45757019347833</v>
      </c>
      <c r="H46" s="53">
        <f>'[1]вспомогат'!J42</f>
        <v>-330865929.24</v>
      </c>
      <c r="I46" s="54">
        <f>'[1]вспомогат'!K42</f>
        <v>102.43890736149433</v>
      </c>
      <c r="J46" s="53">
        <f>'[1]вспомогат'!L42</f>
        <v>136856216.6400013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12.10.2016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2016-10-13T04:57:49Z</dcterms:created>
  <dcterms:modified xsi:type="dcterms:W3CDTF">2016-10-13T04:58:42Z</dcterms:modified>
  <cp:category/>
  <cp:version/>
  <cp:contentType/>
  <cp:contentStatus/>
</cp:coreProperties>
</file>