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<sst xmlns="http://schemas.openxmlformats.org/spreadsheetml/2006/main" count="54" uniqueCount="49">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</sst>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11.10.2016</v>
          </cell>
        </row>
        <row r="6">
          <cell r="G6" t="str">
            <v>Фактично надійшло на 11.10.2016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1230517148</v>
          </cell>
          <cell r="C10">
            <v>1077163333</v>
          </cell>
          <cell r="D10">
            <v>39153410</v>
          </cell>
          <cell r="G10">
            <v>1152688684.54</v>
          </cell>
          <cell r="H10">
            <v>30416106.77999997</v>
          </cell>
          <cell r="I10">
            <v>77.68443867341304</v>
          </cell>
          <cell r="J10">
            <v>-8737303.220000029</v>
          </cell>
          <cell r="K10">
            <v>107.01150412627346</v>
          </cell>
          <cell r="L10">
            <v>75525351.53999996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2615997881.78</v>
          </cell>
          <cell r="H11">
            <v>83418213.28000021</v>
          </cell>
          <cell r="I11">
            <v>29.91079396177712</v>
          </cell>
          <cell r="J11">
            <v>-195471786.7199998</v>
          </cell>
          <cell r="K11">
            <v>93.22572981550842</v>
          </cell>
          <cell r="L11">
            <v>-190092118.2199998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217380046.51</v>
          </cell>
          <cell r="H12">
            <v>5199497.030000001</v>
          </cell>
          <cell r="I12">
            <v>28.135916059846128</v>
          </cell>
          <cell r="J12">
            <v>-13280430.969999999</v>
          </cell>
          <cell r="K12">
            <v>116.57585527286028</v>
          </cell>
          <cell r="L12">
            <v>30909146.50999999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327950856.51</v>
          </cell>
          <cell r="H13">
            <v>13092053.659999967</v>
          </cell>
          <cell r="I13">
            <v>55.49770820669194</v>
          </cell>
          <cell r="J13">
            <v>-10498206.340000033</v>
          </cell>
          <cell r="K13">
            <v>127.70538011178341</v>
          </cell>
          <cell r="L13">
            <v>71148162.50999999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261228975.23</v>
          </cell>
          <cell r="H14">
            <v>6374896.090000004</v>
          </cell>
          <cell r="I14">
            <v>18.04669697881763</v>
          </cell>
          <cell r="J14">
            <v>-28949551.909999996</v>
          </cell>
          <cell r="K14">
            <v>91.28089086683214</v>
          </cell>
          <cell r="L14">
            <v>-24952472.77000001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37811804.69</v>
          </cell>
          <cell r="H15">
            <v>823518.049999997</v>
          </cell>
          <cell r="I15">
            <v>30.27027806877275</v>
          </cell>
          <cell r="J15">
            <v>-1897031.950000003</v>
          </cell>
          <cell r="K15">
            <v>100.53064323406824</v>
          </cell>
          <cell r="L15">
            <v>199586.68999999762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35109024.13</v>
          </cell>
          <cell r="H16">
            <v>1592550.120000001</v>
          </cell>
          <cell r="I16">
            <v>54.320264931292606</v>
          </cell>
          <cell r="J16">
            <v>-1339228.879999999</v>
          </cell>
          <cell r="K16">
            <v>132.58445065555603</v>
          </cell>
          <cell r="L16">
            <v>8628525.130000003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145171099.23</v>
          </cell>
          <cell r="H17">
            <v>6618218.769999981</v>
          </cell>
          <cell r="I17">
            <v>48.2134250645136</v>
          </cell>
          <cell r="J17">
            <v>-7108702.230000019</v>
          </cell>
          <cell r="K17">
            <v>116.80201077037209</v>
          </cell>
          <cell r="L17">
            <v>20882914.22999999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14669011.58</v>
          </cell>
          <cell r="H18">
            <v>537937.8599999994</v>
          </cell>
          <cell r="I18">
            <v>27.156317299158832</v>
          </cell>
          <cell r="J18">
            <v>-1442956.1400000006</v>
          </cell>
          <cell r="K18">
            <v>104.64196930766221</v>
          </cell>
          <cell r="L18">
            <v>650724.5800000001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13782562.69</v>
          </cell>
          <cell r="H19">
            <v>470823.83999999985</v>
          </cell>
          <cell r="I19">
            <v>31.548839593531063</v>
          </cell>
          <cell r="J19">
            <v>-1021541.1600000001</v>
          </cell>
          <cell r="K19">
            <v>133.054864886573</v>
          </cell>
          <cell r="L19">
            <v>3424006.6899999995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74729704.2</v>
          </cell>
          <cell r="H20">
            <v>2580122.6899999976</v>
          </cell>
          <cell r="I20">
            <v>35.450483319623224</v>
          </cell>
          <cell r="J20">
            <v>-4697980.310000002</v>
          </cell>
          <cell r="K20">
            <v>116.83882969462248</v>
          </cell>
          <cell r="L20">
            <v>10770056.200000003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58859983.36</v>
          </cell>
          <cell r="H21">
            <v>2009112.3299999982</v>
          </cell>
          <cell r="I21">
            <v>32.2249158935017</v>
          </cell>
          <cell r="J21">
            <v>-4225542.670000002</v>
          </cell>
          <cell r="K21">
            <v>117.5436512431353</v>
          </cell>
          <cell r="L21">
            <v>8784983.36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80560453.11</v>
          </cell>
          <cell r="H22">
            <v>2697238.6099999994</v>
          </cell>
          <cell r="I22">
            <v>30.304577428985752</v>
          </cell>
          <cell r="J22">
            <v>-6203194.390000001</v>
          </cell>
          <cell r="K22">
            <v>112.58134149724208</v>
          </cell>
          <cell r="L22">
            <v>9002900.11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40508000.28</v>
          </cell>
          <cell r="H23">
            <v>1386957.8100000024</v>
          </cell>
          <cell r="I23">
            <v>30.792203141477547</v>
          </cell>
          <cell r="J23">
            <v>-3117292.1899999976</v>
          </cell>
          <cell r="K23">
            <v>122.7840798262618</v>
          </cell>
          <cell r="L23">
            <v>7516752.280000001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23356864.57</v>
          </cell>
          <cell r="H24">
            <v>857995.1099999994</v>
          </cell>
          <cell r="I24">
            <v>25.452046646925876</v>
          </cell>
          <cell r="J24">
            <v>-2513030.8900000006</v>
          </cell>
          <cell r="K24">
            <v>134.9369915063786</v>
          </cell>
          <cell r="L24">
            <v>6047404.57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90028874.89</v>
          </cell>
          <cell r="H25">
            <v>1811306.150000006</v>
          </cell>
          <cell r="I25">
            <v>44.474551155504635</v>
          </cell>
          <cell r="J25">
            <v>-2261373.849999994</v>
          </cell>
          <cell r="K25">
            <v>150.94825441579042</v>
          </cell>
          <cell r="L25">
            <v>30386664.89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40712365.42</v>
          </cell>
          <cell r="H26">
            <v>1266907.6600000039</v>
          </cell>
          <cell r="I26">
            <v>24.41297940219112</v>
          </cell>
          <cell r="J26">
            <v>-3922576.339999996</v>
          </cell>
          <cell r="K26">
            <v>99.88458963312665</v>
          </cell>
          <cell r="L26">
            <v>-47040.57999999821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30274974</v>
          </cell>
          <cell r="H27">
            <v>1657750.4699999988</v>
          </cell>
          <cell r="I27">
            <v>72.93303888822402</v>
          </cell>
          <cell r="J27">
            <v>-615225.5300000012</v>
          </cell>
          <cell r="K27">
            <v>115.35215203864861</v>
          </cell>
          <cell r="L27">
            <v>4029279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52851678.27</v>
          </cell>
          <cell r="H28">
            <v>1563644.0700000003</v>
          </cell>
          <cell r="I28">
            <v>35.220873658475284</v>
          </cell>
          <cell r="J28">
            <v>-2875893.9299999997</v>
          </cell>
          <cell r="K28">
            <v>111.41283658994203</v>
          </cell>
          <cell r="L28">
            <v>5413986.270000003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89691984.65</v>
          </cell>
          <cell r="H29">
            <v>2819650.469999999</v>
          </cell>
          <cell r="I29">
            <v>37.11547608407406</v>
          </cell>
          <cell r="J29">
            <v>-4777316.530000001</v>
          </cell>
          <cell r="K29">
            <v>117.12128321501243</v>
          </cell>
          <cell r="L29">
            <v>13111552.650000006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44698897.01</v>
          </cell>
          <cell r="H30">
            <v>1892580.1400000006</v>
          </cell>
          <cell r="I30">
            <v>63.36576451700928</v>
          </cell>
          <cell r="J30">
            <v>-1094174.8599999994</v>
          </cell>
          <cell r="K30">
            <v>126.1033668285682</v>
          </cell>
          <cell r="L30">
            <v>9252661.009999998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45931973.46</v>
          </cell>
          <cell r="H31">
            <v>1723276.5600000024</v>
          </cell>
          <cell r="I31">
            <v>27.28071770175867</v>
          </cell>
          <cell r="J31">
            <v>-4593553.439999998</v>
          </cell>
          <cell r="K31">
            <v>110.66666478736578</v>
          </cell>
          <cell r="L31">
            <v>4427177.460000001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20203593.26</v>
          </cell>
          <cell r="H32">
            <v>306680.33999999985</v>
          </cell>
          <cell r="I32">
            <v>22.591786581961053</v>
          </cell>
          <cell r="J32">
            <v>-1050805.6600000001</v>
          </cell>
          <cell r="K32">
            <v>131.54583439788377</v>
          </cell>
          <cell r="L32">
            <v>4844997.260000002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37259590.08</v>
          </cell>
          <cell r="H33">
            <v>1480764.3299999982</v>
          </cell>
          <cell r="I33">
            <v>42.22122796932894</v>
          </cell>
          <cell r="J33">
            <v>-2026391.6700000018</v>
          </cell>
          <cell r="K33">
            <v>116.6496733209682</v>
          </cell>
          <cell r="L33">
            <v>5318146.079999998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29209145.77</v>
          </cell>
          <cell r="H34">
            <v>760328.1799999997</v>
          </cell>
          <cell r="I34">
            <v>19.10464474668124</v>
          </cell>
          <cell r="J34">
            <v>-3219479.8200000003</v>
          </cell>
          <cell r="K34">
            <v>108.65505315641744</v>
          </cell>
          <cell r="L34">
            <v>2326690.7699999996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78066806.59</v>
          </cell>
          <cell r="H35">
            <v>1599052.5700000077</v>
          </cell>
          <cell r="I35">
            <v>25.533692028129373</v>
          </cell>
          <cell r="J35">
            <v>-4663467.429999992</v>
          </cell>
          <cell r="K35">
            <v>134.654590189666</v>
          </cell>
          <cell r="L35">
            <v>20091206.590000004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7996801.7</v>
          </cell>
          <cell r="H36">
            <v>229719.04000000004</v>
          </cell>
          <cell r="I36">
            <v>26.35601652134007</v>
          </cell>
          <cell r="J36">
            <v>-641880.96</v>
          </cell>
          <cell r="K36">
            <v>114.81211666130662</v>
          </cell>
          <cell r="L36">
            <v>1031681.7000000002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20767995.89</v>
          </cell>
          <cell r="H37">
            <v>741346.4900000021</v>
          </cell>
          <cell r="I37">
            <v>80.75229998366125</v>
          </cell>
          <cell r="J37">
            <v>-176703.5099999979</v>
          </cell>
          <cell r="K37">
            <v>120.43366735203149</v>
          </cell>
          <cell r="L37">
            <v>3523651.8900000006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11884600.53</v>
          </cell>
          <cell r="H38">
            <v>412026.0499999989</v>
          </cell>
          <cell r="I38">
            <v>19.444482198333397</v>
          </cell>
          <cell r="J38">
            <v>-1706960.9500000011</v>
          </cell>
          <cell r="K38">
            <v>102.2804401898788</v>
          </cell>
          <cell r="L38">
            <v>264978.52999999933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7928289.98</v>
          </cell>
          <cell r="H39">
            <v>368283.86000000034</v>
          </cell>
          <cell r="I39">
            <v>56.097220148969605</v>
          </cell>
          <cell r="J39">
            <v>-288226.13999999966</v>
          </cell>
          <cell r="K39">
            <v>135.7030864134137</v>
          </cell>
          <cell r="L39">
            <v>2085909.9800000004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8209923.11</v>
          </cell>
          <cell r="H40">
            <v>423959.1400000006</v>
          </cell>
          <cell r="I40">
            <v>21.266616270629758</v>
          </cell>
          <cell r="J40">
            <v>-1569583.8599999994</v>
          </cell>
          <cell r="K40">
            <v>130.18702405374475</v>
          </cell>
          <cell r="L40">
            <v>1903670.1100000003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8904593.45</v>
          </cell>
          <cell r="H41">
            <v>214452.05999999866</v>
          </cell>
          <cell r="I41">
            <v>17.47893785806201</v>
          </cell>
          <cell r="J41">
            <v>-1012464.9400000013</v>
          </cell>
          <cell r="K41">
            <v>92.74346818706934</v>
          </cell>
          <cell r="L41">
            <v>-696722.5500000007</v>
          </cell>
        </row>
        <row r="42">
          <cell r="B42">
            <v>6609616505</v>
          </cell>
          <cell r="C42">
            <v>5578712626</v>
          </cell>
          <cell r="D42">
            <v>504346829</v>
          </cell>
          <cell r="G42">
            <v>5724427040.469997</v>
          </cell>
          <cell r="H42">
            <v>177346969.61000025</v>
          </cell>
          <cell r="I42">
            <v>35.16369280275583</v>
          </cell>
          <cell r="J42">
            <v>-321604039.0299999</v>
          </cell>
          <cell r="K42">
            <v>102.61197204872832</v>
          </cell>
          <cell r="L42">
            <v>145714414.4699974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1077163333</v>
      </c>
      <c r="D10" s="33">
        <f>'[1]вспомогат'!D10</f>
        <v>39153410</v>
      </c>
      <c r="E10" s="33">
        <f>'[1]вспомогат'!G10</f>
        <v>1152688684.54</v>
      </c>
      <c r="F10" s="33">
        <f>'[1]вспомогат'!H10</f>
        <v>30416106.77999997</v>
      </c>
      <c r="G10" s="34">
        <f>'[1]вспомогат'!I10</f>
        <v>77.68443867341304</v>
      </c>
      <c r="H10" s="35">
        <f>'[1]вспомогат'!J10</f>
        <v>-8737303.220000029</v>
      </c>
      <c r="I10" s="36">
        <f>'[1]вспомогат'!K10</f>
        <v>107.01150412627346</v>
      </c>
      <c r="J10" s="37">
        <f>'[1]вспомогат'!L10</f>
        <v>75525351.53999996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2615997881.78</v>
      </c>
      <c r="F12" s="38">
        <f>'[1]вспомогат'!H11</f>
        <v>83418213.28000021</v>
      </c>
      <c r="G12" s="39">
        <f>'[1]вспомогат'!I11</f>
        <v>29.91079396177712</v>
      </c>
      <c r="H12" s="35">
        <f>'[1]вспомогат'!J11</f>
        <v>-195471786.7199998</v>
      </c>
      <c r="I12" s="36">
        <f>'[1]вспомогат'!K11</f>
        <v>93.22572981550842</v>
      </c>
      <c r="J12" s="37">
        <f>'[1]вспомогат'!L11</f>
        <v>-190092118.2199998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217380046.51</v>
      </c>
      <c r="F13" s="38">
        <f>'[1]вспомогат'!H12</f>
        <v>5199497.030000001</v>
      </c>
      <c r="G13" s="39">
        <f>'[1]вспомогат'!I12</f>
        <v>28.135916059846128</v>
      </c>
      <c r="H13" s="35">
        <f>'[1]вспомогат'!J12</f>
        <v>-13280430.969999999</v>
      </c>
      <c r="I13" s="36">
        <f>'[1]вспомогат'!K12</f>
        <v>116.57585527286028</v>
      </c>
      <c r="J13" s="37">
        <f>'[1]вспомогат'!L12</f>
        <v>30909146.50999999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327950856.51</v>
      </c>
      <c r="F14" s="38">
        <f>'[1]вспомогат'!H13</f>
        <v>13092053.659999967</v>
      </c>
      <c r="G14" s="39">
        <f>'[1]вспомогат'!I13</f>
        <v>55.49770820669194</v>
      </c>
      <c r="H14" s="35">
        <f>'[1]вспомогат'!J13</f>
        <v>-10498206.340000033</v>
      </c>
      <c r="I14" s="36">
        <f>'[1]вспомогат'!K13</f>
        <v>127.70538011178341</v>
      </c>
      <c r="J14" s="37">
        <f>'[1]вспомогат'!L13</f>
        <v>71148162.50999999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261228975.23</v>
      </c>
      <c r="F15" s="38">
        <f>'[1]вспомогат'!H14</f>
        <v>6374896.090000004</v>
      </c>
      <c r="G15" s="39">
        <f>'[1]вспомогат'!I14</f>
        <v>18.04669697881763</v>
      </c>
      <c r="H15" s="35">
        <f>'[1]вспомогат'!J14</f>
        <v>-28949551.909999996</v>
      </c>
      <c r="I15" s="36">
        <f>'[1]вспомогат'!K14</f>
        <v>91.28089086683214</v>
      </c>
      <c r="J15" s="37">
        <f>'[1]вспомогат'!L14</f>
        <v>-24952472.77000001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37811804.69</v>
      </c>
      <c r="F16" s="38">
        <f>'[1]вспомогат'!H15</f>
        <v>823518.049999997</v>
      </c>
      <c r="G16" s="39">
        <f>'[1]вспомогат'!I15</f>
        <v>30.27027806877275</v>
      </c>
      <c r="H16" s="35">
        <f>'[1]вспомогат'!J15</f>
        <v>-1897031.950000003</v>
      </c>
      <c r="I16" s="36">
        <f>'[1]вспомогат'!K15</f>
        <v>100.53064323406824</v>
      </c>
      <c r="J16" s="37">
        <f>'[1]вспомогат'!L15</f>
        <v>199586.68999999762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3460369564.7200003</v>
      </c>
      <c r="F17" s="41">
        <f>SUM(F12:F16)</f>
        <v>108908178.11000018</v>
      </c>
      <c r="G17" s="42">
        <f>F17/D17*100</f>
        <v>30.33610163781873</v>
      </c>
      <c r="H17" s="41">
        <f>SUM(H12:H16)</f>
        <v>-250097007.8899998</v>
      </c>
      <c r="I17" s="43">
        <f>E17/C17*100</f>
        <v>96.8434723950549</v>
      </c>
      <c r="J17" s="41">
        <f>SUM(J12:J16)</f>
        <v>-112787695.27999982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35109024.13</v>
      </c>
      <c r="F18" s="45">
        <f>'[1]вспомогат'!H16</f>
        <v>1592550.120000001</v>
      </c>
      <c r="G18" s="46">
        <f>'[1]вспомогат'!I16</f>
        <v>54.320264931292606</v>
      </c>
      <c r="H18" s="47">
        <f>'[1]вспомогат'!J16</f>
        <v>-1339228.879999999</v>
      </c>
      <c r="I18" s="48">
        <f>'[1]вспомогат'!K16</f>
        <v>132.58445065555603</v>
      </c>
      <c r="J18" s="49">
        <f>'[1]вспомогат'!L16</f>
        <v>8628525.130000003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145171099.23</v>
      </c>
      <c r="F19" s="38">
        <f>'[1]вспомогат'!H17</f>
        <v>6618218.769999981</v>
      </c>
      <c r="G19" s="39">
        <f>'[1]вспомогат'!I17</f>
        <v>48.2134250645136</v>
      </c>
      <c r="H19" s="35">
        <f>'[1]вспомогат'!J17</f>
        <v>-7108702.230000019</v>
      </c>
      <c r="I19" s="36">
        <f>'[1]вспомогат'!K17</f>
        <v>116.80201077037209</v>
      </c>
      <c r="J19" s="37">
        <f>'[1]вспомогат'!L17</f>
        <v>20882914.22999999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14669011.58</v>
      </c>
      <c r="F20" s="38">
        <f>'[1]вспомогат'!H18</f>
        <v>537937.8599999994</v>
      </c>
      <c r="G20" s="39">
        <f>'[1]вспомогат'!I18</f>
        <v>27.156317299158832</v>
      </c>
      <c r="H20" s="35">
        <f>'[1]вспомогат'!J18</f>
        <v>-1442956.1400000006</v>
      </c>
      <c r="I20" s="36">
        <f>'[1]вспомогат'!K18</f>
        <v>104.64196930766221</v>
      </c>
      <c r="J20" s="37">
        <f>'[1]вспомогат'!L18</f>
        <v>650724.5800000001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13782562.69</v>
      </c>
      <c r="F21" s="38">
        <f>'[1]вспомогат'!H19</f>
        <v>470823.83999999985</v>
      </c>
      <c r="G21" s="39">
        <f>'[1]вспомогат'!I19</f>
        <v>31.548839593531063</v>
      </c>
      <c r="H21" s="35">
        <f>'[1]вспомогат'!J19</f>
        <v>-1021541.1600000001</v>
      </c>
      <c r="I21" s="36">
        <f>'[1]вспомогат'!K19</f>
        <v>133.054864886573</v>
      </c>
      <c r="J21" s="37">
        <f>'[1]вспомогат'!L19</f>
        <v>3424006.6899999995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74729704.2</v>
      </c>
      <c r="F22" s="38">
        <f>'[1]вспомогат'!H20</f>
        <v>2580122.6899999976</v>
      </c>
      <c r="G22" s="39">
        <f>'[1]вспомогат'!I20</f>
        <v>35.450483319623224</v>
      </c>
      <c r="H22" s="35">
        <f>'[1]вспомогат'!J20</f>
        <v>-4697980.310000002</v>
      </c>
      <c r="I22" s="36">
        <f>'[1]вспомогат'!K20</f>
        <v>116.83882969462248</v>
      </c>
      <c r="J22" s="37">
        <f>'[1]вспомогат'!L20</f>
        <v>10770056.200000003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58859983.36</v>
      </c>
      <c r="F23" s="38">
        <f>'[1]вспомогат'!H21</f>
        <v>2009112.3299999982</v>
      </c>
      <c r="G23" s="39">
        <f>'[1]вспомогат'!I21</f>
        <v>32.2249158935017</v>
      </c>
      <c r="H23" s="35">
        <f>'[1]вспомогат'!J21</f>
        <v>-4225542.670000002</v>
      </c>
      <c r="I23" s="36">
        <f>'[1]вспомогат'!K21</f>
        <v>117.5436512431353</v>
      </c>
      <c r="J23" s="37">
        <f>'[1]вспомогат'!L21</f>
        <v>8784983.36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80560453.11</v>
      </c>
      <c r="F24" s="38">
        <f>'[1]вспомогат'!H22</f>
        <v>2697238.6099999994</v>
      </c>
      <c r="G24" s="39">
        <f>'[1]вспомогат'!I22</f>
        <v>30.304577428985752</v>
      </c>
      <c r="H24" s="35">
        <f>'[1]вспомогат'!J22</f>
        <v>-6203194.390000001</v>
      </c>
      <c r="I24" s="36">
        <f>'[1]вспомогат'!K22</f>
        <v>112.58134149724208</v>
      </c>
      <c r="J24" s="37">
        <f>'[1]вспомогат'!L22</f>
        <v>9002900.11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40508000.28</v>
      </c>
      <c r="F25" s="38">
        <f>'[1]вспомогат'!H23</f>
        <v>1386957.8100000024</v>
      </c>
      <c r="G25" s="39">
        <f>'[1]вспомогат'!I23</f>
        <v>30.792203141477547</v>
      </c>
      <c r="H25" s="35">
        <f>'[1]вспомогат'!J23</f>
        <v>-3117292.1899999976</v>
      </c>
      <c r="I25" s="36">
        <f>'[1]вспомогат'!K23</f>
        <v>122.7840798262618</v>
      </c>
      <c r="J25" s="37">
        <f>'[1]вспомогат'!L23</f>
        <v>7516752.280000001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23356864.57</v>
      </c>
      <c r="F26" s="38">
        <f>'[1]вспомогат'!H24</f>
        <v>857995.1099999994</v>
      </c>
      <c r="G26" s="39">
        <f>'[1]вспомогат'!I24</f>
        <v>25.452046646925876</v>
      </c>
      <c r="H26" s="35">
        <f>'[1]вспомогат'!J24</f>
        <v>-2513030.8900000006</v>
      </c>
      <c r="I26" s="36">
        <f>'[1]вспомогат'!K24</f>
        <v>134.9369915063786</v>
      </c>
      <c r="J26" s="37">
        <f>'[1]вспомогат'!L24</f>
        <v>6047404.57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90028874.89</v>
      </c>
      <c r="F27" s="38">
        <f>'[1]вспомогат'!H25</f>
        <v>1811306.150000006</v>
      </c>
      <c r="G27" s="39">
        <f>'[1]вспомогат'!I25</f>
        <v>44.474551155504635</v>
      </c>
      <c r="H27" s="35">
        <f>'[1]вспомогат'!J25</f>
        <v>-2261373.849999994</v>
      </c>
      <c r="I27" s="36">
        <f>'[1]вспомогат'!K25</f>
        <v>150.94825441579042</v>
      </c>
      <c r="J27" s="37">
        <f>'[1]вспомогат'!L25</f>
        <v>30386664.89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40712365.42</v>
      </c>
      <c r="F28" s="38">
        <f>'[1]вспомогат'!H26</f>
        <v>1266907.6600000039</v>
      </c>
      <c r="G28" s="39">
        <f>'[1]вспомогат'!I26</f>
        <v>24.41297940219112</v>
      </c>
      <c r="H28" s="35">
        <f>'[1]вспомогат'!J26</f>
        <v>-3922576.339999996</v>
      </c>
      <c r="I28" s="36">
        <f>'[1]вспомогат'!K26</f>
        <v>99.88458963312665</v>
      </c>
      <c r="J28" s="37">
        <f>'[1]вспомогат'!L26</f>
        <v>-47040.57999999821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30274974</v>
      </c>
      <c r="F29" s="38">
        <f>'[1]вспомогат'!H27</f>
        <v>1657750.4699999988</v>
      </c>
      <c r="G29" s="39">
        <f>'[1]вспомогат'!I27</f>
        <v>72.93303888822402</v>
      </c>
      <c r="H29" s="35">
        <f>'[1]вспомогат'!J27</f>
        <v>-615225.5300000012</v>
      </c>
      <c r="I29" s="36">
        <f>'[1]вспомогат'!K27</f>
        <v>115.35215203864861</v>
      </c>
      <c r="J29" s="37">
        <f>'[1]вспомогат'!L27</f>
        <v>4029279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52851678.27</v>
      </c>
      <c r="F30" s="38">
        <f>'[1]вспомогат'!H28</f>
        <v>1563644.0700000003</v>
      </c>
      <c r="G30" s="39">
        <f>'[1]вспомогат'!I28</f>
        <v>35.220873658475284</v>
      </c>
      <c r="H30" s="35">
        <f>'[1]вспомогат'!J28</f>
        <v>-2875893.9299999997</v>
      </c>
      <c r="I30" s="36">
        <f>'[1]вспомогат'!K28</f>
        <v>111.41283658994203</v>
      </c>
      <c r="J30" s="37">
        <f>'[1]вспомогат'!L28</f>
        <v>5413986.270000003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89691984.65</v>
      </c>
      <c r="F31" s="38">
        <f>'[1]вспомогат'!H29</f>
        <v>2819650.469999999</v>
      </c>
      <c r="G31" s="39">
        <f>'[1]вспомогат'!I29</f>
        <v>37.11547608407406</v>
      </c>
      <c r="H31" s="35">
        <f>'[1]вспомогат'!J29</f>
        <v>-4777316.530000001</v>
      </c>
      <c r="I31" s="36">
        <f>'[1]вспомогат'!K29</f>
        <v>117.12128321501243</v>
      </c>
      <c r="J31" s="37">
        <f>'[1]вспомогат'!L29</f>
        <v>13111552.650000006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44698897.01</v>
      </c>
      <c r="F32" s="38">
        <f>'[1]вспомогат'!H30</f>
        <v>1892580.1400000006</v>
      </c>
      <c r="G32" s="39">
        <f>'[1]вспомогат'!I30</f>
        <v>63.36576451700928</v>
      </c>
      <c r="H32" s="35">
        <f>'[1]вспомогат'!J30</f>
        <v>-1094174.8599999994</v>
      </c>
      <c r="I32" s="36">
        <f>'[1]вспомогат'!K30</f>
        <v>126.1033668285682</v>
      </c>
      <c r="J32" s="37">
        <f>'[1]вспомогат'!L30</f>
        <v>9252661.009999998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45931973.46</v>
      </c>
      <c r="F33" s="38">
        <f>'[1]вспомогат'!H31</f>
        <v>1723276.5600000024</v>
      </c>
      <c r="G33" s="39">
        <f>'[1]вспомогат'!I31</f>
        <v>27.28071770175867</v>
      </c>
      <c r="H33" s="35">
        <f>'[1]вспомогат'!J31</f>
        <v>-4593553.439999998</v>
      </c>
      <c r="I33" s="36">
        <f>'[1]вспомогат'!K31</f>
        <v>110.66666478736578</v>
      </c>
      <c r="J33" s="37">
        <f>'[1]вспомогат'!L31</f>
        <v>4427177.460000001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20203593.26</v>
      </c>
      <c r="F34" s="38">
        <f>'[1]вспомогат'!H32</f>
        <v>306680.33999999985</v>
      </c>
      <c r="G34" s="39">
        <f>'[1]вспомогат'!I32</f>
        <v>22.591786581961053</v>
      </c>
      <c r="H34" s="35">
        <f>'[1]вспомогат'!J32</f>
        <v>-1050805.6600000001</v>
      </c>
      <c r="I34" s="36">
        <f>'[1]вспомогат'!K32</f>
        <v>131.54583439788377</v>
      </c>
      <c r="J34" s="37">
        <f>'[1]вспомогат'!L32</f>
        <v>4844997.260000002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37259590.08</v>
      </c>
      <c r="F35" s="38">
        <f>'[1]вспомогат'!H33</f>
        <v>1480764.3299999982</v>
      </c>
      <c r="G35" s="39">
        <f>'[1]вспомогат'!I33</f>
        <v>42.22122796932894</v>
      </c>
      <c r="H35" s="35">
        <f>'[1]вспомогат'!J33</f>
        <v>-2026391.6700000018</v>
      </c>
      <c r="I35" s="36">
        <f>'[1]вспомогат'!K33</f>
        <v>116.6496733209682</v>
      </c>
      <c r="J35" s="37">
        <f>'[1]вспомогат'!L33</f>
        <v>5318146.079999998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29209145.77</v>
      </c>
      <c r="F36" s="38">
        <f>'[1]вспомогат'!H34</f>
        <v>760328.1799999997</v>
      </c>
      <c r="G36" s="39">
        <f>'[1]вспомогат'!I34</f>
        <v>19.10464474668124</v>
      </c>
      <c r="H36" s="35">
        <f>'[1]вспомогат'!J34</f>
        <v>-3219479.8200000003</v>
      </c>
      <c r="I36" s="36">
        <f>'[1]вспомогат'!K34</f>
        <v>108.65505315641744</v>
      </c>
      <c r="J36" s="37">
        <f>'[1]вспомогат'!L34</f>
        <v>2326690.7699999996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78066806.59</v>
      </c>
      <c r="F37" s="38">
        <f>'[1]вспомогат'!H35</f>
        <v>1599052.5700000077</v>
      </c>
      <c r="G37" s="39">
        <f>'[1]вспомогат'!I35</f>
        <v>25.533692028129373</v>
      </c>
      <c r="H37" s="35">
        <f>'[1]вспомогат'!J35</f>
        <v>-4663467.429999992</v>
      </c>
      <c r="I37" s="36">
        <f>'[1]вспомогат'!K35</f>
        <v>134.654590189666</v>
      </c>
      <c r="J37" s="37">
        <f>'[1]вспомогат'!L35</f>
        <v>20091206.590000004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1045676586.5500001</v>
      </c>
      <c r="F38" s="41">
        <f>SUM(F18:F37)</f>
        <v>35632898.08</v>
      </c>
      <c r="G38" s="42">
        <f>F38/D38*100</f>
        <v>36.21132842532068</v>
      </c>
      <c r="H38" s="41">
        <f>SUM(H18:H37)</f>
        <v>-62769727.92000001</v>
      </c>
      <c r="I38" s="43">
        <f>E38/C38*100</f>
        <v>120.0804982185165</v>
      </c>
      <c r="J38" s="41">
        <f>SUM(J18:J37)</f>
        <v>174863588.55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7996801.7</v>
      </c>
      <c r="F39" s="38">
        <f>'[1]вспомогат'!H36</f>
        <v>229719.04000000004</v>
      </c>
      <c r="G39" s="39">
        <f>'[1]вспомогат'!I36</f>
        <v>26.35601652134007</v>
      </c>
      <c r="H39" s="35">
        <f>'[1]вспомогат'!J36</f>
        <v>-641880.96</v>
      </c>
      <c r="I39" s="36">
        <f>'[1]вспомогат'!K36</f>
        <v>114.81211666130662</v>
      </c>
      <c r="J39" s="37">
        <f>'[1]вспомогат'!L36</f>
        <v>1031681.7000000002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20767995.89</v>
      </c>
      <c r="F40" s="38">
        <f>'[1]вспомогат'!H37</f>
        <v>741346.4900000021</v>
      </c>
      <c r="G40" s="39">
        <f>'[1]вспомогат'!I37</f>
        <v>80.75229998366125</v>
      </c>
      <c r="H40" s="35">
        <f>'[1]вспомогат'!J37</f>
        <v>-176703.5099999979</v>
      </c>
      <c r="I40" s="36">
        <f>'[1]вспомогат'!K37</f>
        <v>120.43366735203149</v>
      </c>
      <c r="J40" s="37">
        <f>'[1]вспомогат'!L37</f>
        <v>3523651.8900000006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11884600.53</v>
      </c>
      <c r="F41" s="38">
        <f>'[1]вспомогат'!H38</f>
        <v>412026.0499999989</v>
      </c>
      <c r="G41" s="39">
        <f>'[1]вспомогат'!I38</f>
        <v>19.444482198333397</v>
      </c>
      <c r="H41" s="35">
        <f>'[1]вспомогат'!J38</f>
        <v>-1706960.9500000011</v>
      </c>
      <c r="I41" s="36">
        <f>'[1]вспомогат'!K38</f>
        <v>102.2804401898788</v>
      </c>
      <c r="J41" s="37">
        <f>'[1]вспомогат'!L38</f>
        <v>264978.52999999933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7928289.98</v>
      </c>
      <c r="F42" s="38">
        <f>'[1]вспомогат'!H39</f>
        <v>368283.86000000034</v>
      </c>
      <c r="G42" s="39">
        <f>'[1]вспомогат'!I39</f>
        <v>56.097220148969605</v>
      </c>
      <c r="H42" s="35">
        <f>'[1]вспомогат'!J39</f>
        <v>-288226.13999999966</v>
      </c>
      <c r="I42" s="36">
        <f>'[1]вспомогат'!K39</f>
        <v>135.7030864134137</v>
      </c>
      <c r="J42" s="37">
        <f>'[1]вспомогат'!L39</f>
        <v>2085909.9800000004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8209923.11</v>
      </c>
      <c r="F43" s="38">
        <f>'[1]вспомогат'!H40</f>
        <v>423959.1400000006</v>
      </c>
      <c r="G43" s="39">
        <f>'[1]вспомогат'!I40</f>
        <v>21.266616270629758</v>
      </c>
      <c r="H43" s="35">
        <f>'[1]вспомогат'!J40</f>
        <v>-1569583.8599999994</v>
      </c>
      <c r="I43" s="36">
        <f>'[1]вспомогат'!K40</f>
        <v>130.18702405374475</v>
      </c>
      <c r="J43" s="37">
        <f>'[1]вспомогат'!L40</f>
        <v>1903670.1100000003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8904593.45</v>
      </c>
      <c r="F44" s="38">
        <f>'[1]вспомогат'!H41</f>
        <v>214452.05999999866</v>
      </c>
      <c r="G44" s="39">
        <f>'[1]вспомогат'!I41</f>
        <v>17.47893785806201</v>
      </c>
      <c r="H44" s="35">
        <f>'[1]вспомогат'!J41</f>
        <v>-1012464.9400000013</v>
      </c>
      <c r="I44" s="36">
        <f>'[1]вспомогат'!K41</f>
        <v>92.74346818706934</v>
      </c>
      <c r="J44" s="37">
        <f>'[1]вспомогат'!L41</f>
        <v>-696722.5500000007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65692204.66</v>
      </c>
      <c r="F45" s="41">
        <f>SUM(F39:F44)</f>
        <v>2389786.6400000006</v>
      </c>
      <c r="G45" s="42">
        <f>F45/D45*100</f>
        <v>30.69493027325937</v>
      </c>
      <c r="H45" s="41">
        <f>SUM(H39:H44)</f>
        <v>-5395820.359999999</v>
      </c>
      <c r="I45" s="43">
        <f>E45/C45*100</f>
        <v>114.09049258988102</v>
      </c>
      <c r="J45" s="41">
        <f>SUM(J39:J44)</f>
        <v>8113169.66</v>
      </c>
    </row>
    <row r="46" spans="1:10" ht="15.75" customHeight="1">
      <c r="A46" s="52" t="s">
        <v>48</v>
      </c>
      <c r="B46" s="53">
        <f>'[1]вспомогат'!B42</f>
        <v>6609616505</v>
      </c>
      <c r="C46" s="53">
        <f>'[1]вспомогат'!C42</f>
        <v>5578712626</v>
      </c>
      <c r="D46" s="53">
        <f>'[1]вспомогат'!D42</f>
        <v>504346829</v>
      </c>
      <c r="E46" s="53">
        <f>'[1]вспомогат'!G42</f>
        <v>5724427040.469997</v>
      </c>
      <c r="F46" s="53">
        <f>'[1]вспомогат'!H42</f>
        <v>177346969.61000025</v>
      </c>
      <c r="G46" s="54">
        <f>'[1]вспомогат'!I42</f>
        <v>35.16369280275583</v>
      </c>
      <c r="H46" s="53">
        <f>'[1]вспомогат'!J42</f>
        <v>-321604039.0299999</v>
      </c>
      <c r="I46" s="54">
        <f>'[1]вспомогат'!K42</f>
        <v>102.61197204872832</v>
      </c>
      <c r="J46" s="53">
        <f>'[1]вспомогат'!L42</f>
        <v>145714414.4699974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11.10.2016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2016-10-12T04:49:51Z</dcterms:created>
  <dcterms:modified xsi:type="dcterms:W3CDTF">2016-10-12T04:50:40Z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