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<sst xmlns="http://schemas.openxmlformats.org/spreadsheetml/2006/main" count="54" uniqueCount="49">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</sst>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01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10.10.2016</v>
          </cell>
        </row>
        <row r="6">
          <cell r="G6" t="str">
            <v>Фактично надійшло на 10.10.2016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1230517148</v>
          </cell>
          <cell r="C10">
            <v>1077163333</v>
          </cell>
          <cell r="D10">
            <v>39153410</v>
          </cell>
          <cell r="G10">
            <v>1151076308.46</v>
          </cell>
          <cell r="H10">
            <v>28803730.700000048</v>
          </cell>
          <cell r="I10">
            <v>73.56633994331541</v>
          </cell>
          <cell r="J10">
            <v>-10349679.299999952</v>
          </cell>
          <cell r="K10">
            <v>106.86181688473795</v>
          </cell>
          <cell r="L10">
            <v>73912975.46000004</v>
          </cell>
        </row>
        <row r="11">
          <cell r="B11">
            <v>3385270000</v>
          </cell>
          <cell r="C11">
            <v>2806090000</v>
          </cell>
          <cell r="D11">
            <v>278890000</v>
          </cell>
          <cell r="G11">
            <v>2612297593.5</v>
          </cell>
          <cell r="H11">
            <v>79717925</v>
          </cell>
          <cell r="I11">
            <v>28.584002653375883</v>
          </cell>
          <cell r="J11">
            <v>-199172075</v>
          </cell>
          <cell r="K11">
            <v>93.09386347194851</v>
          </cell>
          <cell r="L11">
            <v>-193792406.5</v>
          </cell>
        </row>
        <row r="12">
          <cell r="B12">
            <v>223429313</v>
          </cell>
          <cell r="C12">
            <v>186470900</v>
          </cell>
          <cell r="D12">
            <v>18479928</v>
          </cell>
          <cell r="G12">
            <v>216926138.21</v>
          </cell>
          <cell r="H12">
            <v>4745588.730000019</v>
          </cell>
          <cell r="I12">
            <v>25.679692745556252</v>
          </cell>
          <cell r="J12">
            <v>-13734339.26999998</v>
          </cell>
          <cell r="K12">
            <v>116.33243482495124</v>
          </cell>
          <cell r="L12">
            <v>30455238.21000001</v>
          </cell>
        </row>
        <row r="13">
          <cell r="B13">
            <v>297912086</v>
          </cell>
          <cell r="C13">
            <v>256802694</v>
          </cell>
          <cell r="D13">
            <v>23590260</v>
          </cell>
          <cell r="G13">
            <v>327793971.74</v>
          </cell>
          <cell r="H13">
            <v>12935168.889999986</v>
          </cell>
          <cell r="I13">
            <v>54.83266776203393</v>
          </cell>
          <cell r="J13">
            <v>-10655091.110000014</v>
          </cell>
          <cell r="K13">
            <v>127.64428855251806</v>
          </cell>
          <cell r="L13">
            <v>70991277.74000001</v>
          </cell>
        </row>
        <row r="14">
          <cell r="B14">
            <v>336215000</v>
          </cell>
          <cell r="C14">
            <v>286181448</v>
          </cell>
          <cell r="D14">
            <v>35324448</v>
          </cell>
          <cell r="G14">
            <v>260705145.97</v>
          </cell>
          <cell r="H14">
            <v>5851066.830000013</v>
          </cell>
          <cell r="I14">
            <v>16.563788427776743</v>
          </cell>
          <cell r="J14">
            <v>-29473381.169999987</v>
          </cell>
          <cell r="K14">
            <v>91.09784991024296</v>
          </cell>
          <cell r="L14">
            <v>-25476302.03</v>
          </cell>
        </row>
        <row r="15">
          <cell r="B15">
            <v>42517518</v>
          </cell>
          <cell r="C15">
            <v>37612218</v>
          </cell>
          <cell r="D15">
            <v>2720550</v>
          </cell>
          <cell r="G15">
            <v>37732217.76</v>
          </cell>
          <cell r="H15">
            <v>743931.1199999973</v>
          </cell>
          <cell r="I15">
            <v>27.344879528036515</v>
          </cell>
          <cell r="J15">
            <v>-1976618.8800000027</v>
          </cell>
          <cell r="K15">
            <v>100.31904462533956</v>
          </cell>
          <cell r="L15">
            <v>119999.75999999791</v>
          </cell>
        </row>
        <row r="16">
          <cell r="B16">
            <v>32654313</v>
          </cell>
          <cell r="C16">
            <v>26480499</v>
          </cell>
          <cell r="D16">
            <v>2931779</v>
          </cell>
          <cell r="G16">
            <v>34950401.61</v>
          </cell>
          <cell r="H16">
            <v>1433927.5999999978</v>
          </cell>
          <cell r="I16">
            <v>48.90981209702361</v>
          </cell>
          <cell r="J16">
            <v>-1497851.4000000022</v>
          </cell>
          <cell r="K16">
            <v>131.98543430016178</v>
          </cell>
          <cell r="L16">
            <v>8469902.61</v>
          </cell>
        </row>
        <row r="17">
          <cell r="B17">
            <v>147168610</v>
          </cell>
          <cell r="C17">
            <v>124288185</v>
          </cell>
          <cell r="D17">
            <v>13726921</v>
          </cell>
          <cell r="G17">
            <v>144951127.37</v>
          </cell>
          <cell r="H17">
            <v>6398246.909999996</v>
          </cell>
          <cell r="I17">
            <v>46.610939991568365</v>
          </cell>
          <cell r="J17">
            <v>-7328674.090000004</v>
          </cell>
          <cell r="K17">
            <v>116.62502543584495</v>
          </cell>
          <cell r="L17">
            <v>20662942.370000005</v>
          </cell>
        </row>
        <row r="18">
          <cell r="B18">
            <v>17185327</v>
          </cell>
          <cell r="C18">
            <v>14018287</v>
          </cell>
          <cell r="D18">
            <v>1980894</v>
          </cell>
          <cell r="G18">
            <v>14653862.05</v>
          </cell>
          <cell r="H18">
            <v>522788.3300000001</v>
          </cell>
          <cell r="I18">
            <v>26.39153483225251</v>
          </cell>
          <cell r="J18">
            <v>-1458105.67</v>
          </cell>
          <cell r="K18">
            <v>104.53389954136337</v>
          </cell>
          <cell r="L18">
            <v>635575.0500000007</v>
          </cell>
        </row>
        <row r="19">
          <cell r="B19">
            <v>12061988</v>
          </cell>
          <cell r="C19">
            <v>10358556</v>
          </cell>
          <cell r="D19">
            <v>1492365</v>
          </cell>
          <cell r="G19">
            <v>13731297.09</v>
          </cell>
          <cell r="H19">
            <v>419558.2400000002</v>
          </cell>
          <cell r="I19">
            <v>28.113647800638596</v>
          </cell>
          <cell r="J19">
            <v>-1072806.7599999998</v>
          </cell>
          <cell r="K19">
            <v>132.55995420597233</v>
          </cell>
          <cell r="L19">
            <v>3372741.09</v>
          </cell>
        </row>
        <row r="20">
          <cell r="B20">
            <v>78939225</v>
          </cell>
          <cell r="C20">
            <v>63959648</v>
          </cell>
          <cell r="D20">
            <v>7278103</v>
          </cell>
          <cell r="G20">
            <v>74586455.87</v>
          </cell>
          <cell r="H20">
            <v>2436874.3599999994</v>
          </cell>
          <cell r="I20">
            <v>33.482273608933525</v>
          </cell>
          <cell r="J20">
            <v>-4841228.640000001</v>
          </cell>
          <cell r="K20">
            <v>116.61486296797632</v>
          </cell>
          <cell r="L20">
            <v>10626807.870000005</v>
          </cell>
        </row>
        <row r="21">
          <cell r="B21">
            <v>59770830</v>
          </cell>
          <cell r="C21">
            <v>50075000</v>
          </cell>
          <cell r="D21">
            <v>6234655</v>
          </cell>
          <cell r="G21">
            <v>58747441.42</v>
          </cell>
          <cell r="H21">
            <v>1896570.3900000006</v>
          </cell>
          <cell r="I21">
            <v>30.419812964791166</v>
          </cell>
          <cell r="J21">
            <v>-4338084.609999999</v>
          </cell>
          <cell r="K21">
            <v>117.31890448327509</v>
          </cell>
          <cell r="L21">
            <v>8672441.420000002</v>
          </cell>
        </row>
        <row r="22">
          <cell r="B22">
            <v>83119629</v>
          </cell>
          <cell r="C22">
            <v>71557553</v>
          </cell>
          <cell r="D22">
            <v>8900433</v>
          </cell>
          <cell r="G22">
            <v>80112579</v>
          </cell>
          <cell r="H22">
            <v>2249364.5</v>
          </cell>
          <cell r="I22">
            <v>25.272528875842333</v>
          </cell>
          <cell r="J22">
            <v>-6651068.5</v>
          </cell>
          <cell r="K22">
            <v>111.95544794551597</v>
          </cell>
          <cell r="L22">
            <v>8555026</v>
          </cell>
        </row>
        <row r="23">
          <cell r="B23">
            <v>41128813</v>
          </cell>
          <cell r="C23">
            <v>32991248</v>
          </cell>
          <cell r="D23">
            <v>4504250</v>
          </cell>
          <cell r="G23">
            <v>40446758.61</v>
          </cell>
          <cell r="H23">
            <v>1325716.1400000006</v>
          </cell>
          <cell r="I23">
            <v>29.43256124771051</v>
          </cell>
          <cell r="J23">
            <v>-3178533.8599999994</v>
          </cell>
          <cell r="K23">
            <v>122.5984497767408</v>
          </cell>
          <cell r="L23">
            <v>7455510.609999999</v>
          </cell>
        </row>
        <row r="24">
          <cell r="B24">
            <v>20751136</v>
          </cell>
          <cell r="C24">
            <v>17309460</v>
          </cell>
          <cell r="D24">
            <v>3371026</v>
          </cell>
          <cell r="G24">
            <v>23284420.02</v>
          </cell>
          <cell r="H24">
            <v>785550.5599999987</v>
          </cell>
          <cell r="I24">
            <v>23.30301101207759</v>
          </cell>
          <cell r="J24">
            <v>-2585475.4400000013</v>
          </cell>
          <cell r="K24">
            <v>134.518465740699</v>
          </cell>
          <cell r="L24">
            <v>5974960.02</v>
          </cell>
        </row>
        <row r="25">
          <cell r="B25">
            <v>67737820</v>
          </cell>
          <cell r="C25">
            <v>59642210</v>
          </cell>
          <cell r="D25">
            <v>4072680</v>
          </cell>
          <cell r="G25">
            <v>89663231.72</v>
          </cell>
          <cell r="H25">
            <v>1445662.9800000042</v>
          </cell>
          <cell r="I25">
            <v>35.49660125519324</v>
          </cell>
          <cell r="J25">
            <v>-2627017.019999996</v>
          </cell>
          <cell r="K25">
            <v>150.3351933471278</v>
          </cell>
          <cell r="L25">
            <v>30021021.72</v>
          </cell>
        </row>
        <row r="26">
          <cell r="B26">
            <v>46266208</v>
          </cell>
          <cell r="C26">
            <v>40759406</v>
          </cell>
          <cell r="D26">
            <v>5189484</v>
          </cell>
          <cell r="G26">
            <v>40636544.8</v>
          </cell>
          <cell r="H26">
            <v>1191087.039999999</v>
          </cell>
          <cell r="I26">
            <v>22.951935876476334</v>
          </cell>
          <cell r="J26">
            <v>-3998396.960000001</v>
          </cell>
          <cell r="K26">
            <v>99.6985696994701</v>
          </cell>
          <cell r="L26">
            <v>-122861.20000000298</v>
          </cell>
        </row>
        <row r="27">
          <cell r="B27">
            <v>30345928</v>
          </cell>
          <cell r="C27">
            <v>26245695</v>
          </cell>
          <cell r="D27">
            <v>2272976</v>
          </cell>
          <cell r="G27">
            <v>29488063.74</v>
          </cell>
          <cell r="H27">
            <v>870840.2099999972</v>
          </cell>
          <cell r="I27">
            <v>38.31277628976272</v>
          </cell>
          <cell r="J27">
            <v>-1402135.7900000028</v>
          </cell>
          <cell r="K27">
            <v>112.35390695502633</v>
          </cell>
          <cell r="L27">
            <v>3242368.7399999984</v>
          </cell>
        </row>
        <row r="28">
          <cell r="B28">
            <v>55570683</v>
          </cell>
          <cell r="C28">
            <v>47437692</v>
          </cell>
          <cell r="D28">
            <v>4439538</v>
          </cell>
          <cell r="G28">
            <v>52648375.98</v>
          </cell>
          <cell r="H28">
            <v>1360341.7799999937</v>
          </cell>
          <cell r="I28">
            <v>30.641516752418692</v>
          </cell>
          <cell r="J28">
            <v>-3079196.2200000063</v>
          </cell>
          <cell r="K28">
            <v>110.98426959726456</v>
          </cell>
          <cell r="L28">
            <v>5210683.979999997</v>
          </cell>
        </row>
        <row r="29">
          <cell r="B29">
            <v>89128695</v>
          </cell>
          <cell r="C29">
            <v>76580432</v>
          </cell>
          <cell r="D29">
            <v>7596967</v>
          </cell>
          <cell r="G29">
            <v>89643425.17</v>
          </cell>
          <cell r="H29">
            <v>2771090.9899999946</v>
          </cell>
          <cell r="I29">
            <v>36.476280468244695</v>
          </cell>
          <cell r="J29">
            <v>-4825876.010000005</v>
          </cell>
          <cell r="K29">
            <v>117.05787343952304</v>
          </cell>
          <cell r="L29">
            <v>13062993.170000002</v>
          </cell>
        </row>
        <row r="30">
          <cell r="B30">
            <v>40987448</v>
          </cell>
          <cell r="C30">
            <v>35446236</v>
          </cell>
          <cell r="D30">
            <v>2986755</v>
          </cell>
          <cell r="G30">
            <v>43563930.38</v>
          </cell>
          <cell r="H30">
            <v>757613.5100000054</v>
          </cell>
          <cell r="I30">
            <v>25.36577355692065</v>
          </cell>
          <cell r="J30">
            <v>-2229141.4899999946</v>
          </cell>
          <cell r="K30">
            <v>122.90142846196703</v>
          </cell>
          <cell r="L30">
            <v>8117694.380000003</v>
          </cell>
        </row>
        <row r="31">
          <cell r="B31">
            <v>47905784</v>
          </cell>
          <cell r="C31">
            <v>41504796</v>
          </cell>
          <cell r="D31">
            <v>6316830</v>
          </cell>
          <cell r="G31">
            <v>45390915.88</v>
          </cell>
          <cell r="H31">
            <v>1182218.9800000042</v>
          </cell>
          <cell r="I31">
            <v>18.71538382384842</v>
          </cell>
          <cell r="J31">
            <v>-5134611.019999996</v>
          </cell>
          <cell r="K31">
            <v>109.36306223502461</v>
          </cell>
          <cell r="L31">
            <v>3886119.8800000027</v>
          </cell>
        </row>
        <row r="32">
          <cell r="B32">
            <v>17791206</v>
          </cell>
          <cell r="C32">
            <v>15358596</v>
          </cell>
          <cell r="D32">
            <v>1357486</v>
          </cell>
          <cell r="G32">
            <v>20182549.96</v>
          </cell>
          <cell r="H32">
            <v>285637.0399999991</v>
          </cell>
          <cell r="I32">
            <v>21.04161958208034</v>
          </cell>
          <cell r="J32">
            <v>-1071848.960000001</v>
          </cell>
          <cell r="K32">
            <v>131.4088212229816</v>
          </cell>
          <cell r="L32">
            <v>4823953.960000001</v>
          </cell>
        </row>
        <row r="33">
          <cell r="B33">
            <v>37377778</v>
          </cell>
          <cell r="C33">
            <v>31941444</v>
          </cell>
          <cell r="D33">
            <v>3507156</v>
          </cell>
          <cell r="G33">
            <v>37155126.15</v>
          </cell>
          <cell r="H33">
            <v>1376300.3999999985</v>
          </cell>
          <cell r="I33">
            <v>39.242634202755696</v>
          </cell>
          <cell r="J33">
            <v>-2130855.6000000015</v>
          </cell>
          <cell r="K33">
            <v>116.32262508232252</v>
          </cell>
          <cell r="L33">
            <v>5213682.1499999985</v>
          </cell>
        </row>
        <row r="34">
          <cell r="B34">
            <v>31878381</v>
          </cell>
          <cell r="C34">
            <v>26882455</v>
          </cell>
          <cell r="D34">
            <v>3979808</v>
          </cell>
          <cell r="G34">
            <v>29153420.45</v>
          </cell>
          <cell r="H34">
            <v>704602.8599999994</v>
          </cell>
          <cell r="I34">
            <v>17.704443530944193</v>
          </cell>
          <cell r="J34">
            <v>-3275205.1400000006</v>
          </cell>
          <cell r="K34">
            <v>108.44776063049302</v>
          </cell>
          <cell r="L34">
            <v>2270965.4499999993</v>
          </cell>
        </row>
        <row r="35">
          <cell r="B35">
            <v>69139986</v>
          </cell>
          <cell r="C35">
            <v>57975600</v>
          </cell>
          <cell r="D35">
            <v>6262520</v>
          </cell>
          <cell r="G35">
            <v>77849536.93</v>
          </cell>
          <cell r="H35">
            <v>1381782.9100000113</v>
          </cell>
          <cell r="I35">
            <v>22.064327299553714</v>
          </cell>
          <cell r="J35">
            <v>-4880737.089999989</v>
          </cell>
          <cell r="K35">
            <v>134.27982966972314</v>
          </cell>
          <cell r="L35">
            <v>19873936.930000007</v>
          </cell>
        </row>
        <row r="36">
          <cell r="B36">
            <v>8020900</v>
          </cell>
          <cell r="C36">
            <v>6965120</v>
          </cell>
          <cell r="D36">
            <v>871600</v>
          </cell>
          <cell r="G36">
            <v>7991624.69</v>
          </cell>
          <cell r="H36">
            <v>224542.03000000026</v>
          </cell>
          <cell r="I36">
            <v>25.76205025240939</v>
          </cell>
          <cell r="J36">
            <v>-647057.9699999997</v>
          </cell>
          <cell r="K36">
            <v>114.73778901153176</v>
          </cell>
          <cell r="L36">
            <v>1026504.6900000004</v>
          </cell>
        </row>
        <row r="37">
          <cell r="B37">
            <v>19069975</v>
          </cell>
          <cell r="C37">
            <v>17244344</v>
          </cell>
          <cell r="D37">
            <v>918050</v>
          </cell>
          <cell r="G37">
            <v>20726349.65</v>
          </cell>
          <cell r="H37">
            <v>699700.25</v>
          </cell>
          <cell r="I37">
            <v>76.21591961222155</v>
          </cell>
          <cell r="J37">
            <v>-218349.75</v>
          </cell>
          <cell r="K37">
            <v>120.19216068758544</v>
          </cell>
          <cell r="L37">
            <v>3482005.6499999985</v>
          </cell>
        </row>
        <row r="38">
          <cell r="B38">
            <v>13414045</v>
          </cell>
          <cell r="C38">
            <v>11619622</v>
          </cell>
          <cell r="D38">
            <v>2118987</v>
          </cell>
          <cell r="G38">
            <v>11883488.19</v>
          </cell>
          <cell r="H38">
            <v>410913.70999999903</v>
          </cell>
          <cell r="I38">
            <v>19.391988247214307</v>
          </cell>
          <cell r="J38">
            <v>-1708073.290000001</v>
          </cell>
          <cell r="K38">
            <v>102.27086724507906</v>
          </cell>
          <cell r="L38">
            <v>263866.1899999995</v>
          </cell>
        </row>
        <row r="39">
          <cell r="B39">
            <v>6720100</v>
          </cell>
          <cell r="C39">
            <v>5842380</v>
          </cell>
          <cell r="D39">
            <v>656510</v>
          </cell>
          <cell r="G39">
            <v>7912468.8</v>
          </cell>
          <cell r="H39">
            <v>352462.6799999997</v>
          </cell>
          <cell r="I39">
            <v>53.68732844891924</v>
          </cell>
          <cell r="J39">
            <v>-304047.3200000003</v>
          </cell>
          <cell r="K39">
            <v>135.43228615735367</v>
          </cell>
          <cell r="L39">
            <v>2070088.7999999998</v>
          </cell>
        </row>
        <row r="40">
          <cell r="B40">
            <v>7830362</v>
          </cell>
          <cell r="C40">
            <v>6306253</v>
          </cell>
          <cell r="D40">
            <v>1993543</v>
          </cell>
          <cell r="G40">
            <v>8130298.82</v>
          </cell>
          <cell r="H40">
            <v>344334.85000000056</v>
          </cell>
          <cell r="I40">
            <v>17.27250678816562</v>
          </cell>
          <cell r="J40">
            <v>-1649208.1499999994</v>
          </cell>
          <cell r="K40">
            <v>128.9243996395324</v>
          </cell>
          <cell r="L40">
            <v>1824045.8200000003</v>
          </cell>
        </row>
        <row r="41">
          <cell r="B41">
            <v>11790270</v>
          </cell>
          <cell r="C41">
            <v>9601316</v>
          </cell>
          <cell r="D41">
            <v>1226917</v>
          </cell>
          <cell r="G41">
            <v>8901498.2</v>
          </cell>
          <cell r="H41">
            <v>211356.80999999866</v>
          </cell>
          <cell r="I41">
            <v>17.226659179064164</v>
          </cell>
          <cell r="J41">
            <v>-1015560.1900000013</v>
          </cell>
          <cell r="K41">
            <v>92.71123041883008</v>
          </cell>
          <cell r="L41">
            <v>-699817.8000000007</v>
          </cell>
        </row>
        <row r="42">
          <cell r="B42">
            <v>6609616505</v>
          </cell>
          <cell r="C42">
            <v>5578712626</v>
          </cell>
          <cell r="D42">
            <v>504346829</v>
          </cell>
          <cell r="G42">
            <v>5712916568.189999</v>
          </cell>
          <cell r="H42">
            <v>165836497.33000013</v>
          </cell>
          <cell r="I42">
            <v>32.8814394766424</v>
          </cell>
          <cell r="J42">
            <v>-332968034.9999999</v>
          </cell>
          <cell r="K42">
            <v>102.40564358100346</v>
          </cell>
          <cell r="L42">
            <v>134203942.18999863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3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5" sqref="A4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10.10.2016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10.10.2016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1077163333</v>
      </c>
      <c r="D10" s="33">
        <f>'[1]вспомогат'!D10</f>
        <v>39153410</v>
      </c>
      <c r="E10" s="33">
        <f>'[1]вспомогат'!G10</f>
        <v>1151076308.46</v>
      </c>
      <c r="F10" s="33">
        <f>'[1]вспомогат'!H10</f>
        <v>28803730.700000048</v>
      </c>
      <c r="G10" s="34">
        <f>'[1]вспомогат'!I10</f>
        <v>73.56633994331541</v>
      </c>
      <c r="H10" s="35">
        <f>'[1]вспомогат'!J10</f>
        <v>-10349679.299999952</v>
      </c>
      <c r="I10" s="36">
        <f>'[1]вспомогат'!K10</f>
        <v>106.86181688473795</v>
      </c>
      <c r="J10" s="37">
        <f>'[1]вспомогат'!L10</f>
        <v>73912975.46000004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3385270000</v>
      </c>
      <c r="C12" s="33">
        <f>'[1]вспомогат'!C11</f>
        <v>2806090000</v>
      </c>
      <c r="D12" s="38">
        <f>'[1]вспомогат'!D11</f>
        <v>278890000</v>
      </c>
      <c r="E12" s="33">
        <f>'[1]вспомогат'!G11</f>
        <v>2612297593.5</v>
      </c>
      <c r="F12" s="38">
        <f>'[1]вспомогат'!H11</f>
        <v>79717925</v>
      </c>
      <c r="G12" s="39">
        <f>'[1]вспомогат'!I11</f>
        <v>28.584002653375883</v>
      </c>
      <c r="H12" s="35">
        <f>'[1]вспомогат'!J11</f>
        <v>-199172075</v>
      </c>
      <c r="I12" s="36">
        <f>'[1]вспомогат'!K11</f>
        <v>93.09386347194851</v>
      </c>
      <c r="J12" s="37">
        <f>'[1]вспомогат'!L11</f>
        <v>-193792406.5</v>
      </c>
    </row>
    <row r="13" spans="1:10" ht="12.75">
      <c r="A13" s="32" t="s">
        <v>15</v>
      </c>
      <c r="B13" s="33">
        <f>'[1]вспомогат'!B12</f>
        <v>223429313</v>
      </c>
      <c r="C13" s="33">
        <f>'[1]вспомогат'!C12</f>
        <v>186470900</v>
      </c>
      <c r="D13" s="38">
        <f>'[1]вспомогат'!D12</f>
        <v>18479928</v>
      </c>
      <c r="E13" s="33">
        <f>'[1]вспомогат'!G12</f>
        <v>216926138.21</v>
      </c>
      <c r="F13" s="38">
        <f>'[1]вспомогат'!H12</f>
        <v>4745588.730000019</v>
      </c>
      <c r="G13" s="39">
        <f>'[1]вспомогат'!I12</f>
        <v>25.679692745556252</v>
      </c>
      <c r="H13" s="35">
        <f>'[1]вспомогат'!J12</f>
        <v>-13734339.26999998</v>
      </c>
      <c r="I13" s="36">
        <f>'[1]вспомогат'!K12</f>
        <v>116.33243482495124</v>
      </c>
      <c r="J13" s="37">
        <f>'[1]вспомогат'!L12</f>
        <v>30455238.21000001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256802694</v>
      </c>
      <c r="D14" s="38">
        <f>'[1]вспомогат'!D13</f>
        <v>23590260</v>
      </c>
      <c r="E14" s="33">
        <f>'[1]вспомогат'!G13</f>
        <v>327793971.74</v>
      </c>
      <c r="F14" s="38">
        <f>'[1]вспомогат'!H13</f>
        <v>12935168.889999986</v>
      </c>
      <c r="G14" s="39">
        <f>'[1]вспомогат'!I13</f>
        <v>54.83266776203393</v>
      </c>
      <c r="H14" s="35">
        <f>'[1]вспомогат'!J13</f>
        <v>-10655091.110000014</v>
      </c>
      <c r="I14" s="36">
        <f>'[1]вспомогат'!K13</f>
        <v>127.64428855251806</v>
      </c>
      <c r="J14" s="37">
        <f>'[1]вспомогат'!L13</f>
        <v>70991277.74000001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286181448</v>
      </c>
      <c r="D15" s="38">
        <f>'[1]вспомогат'!D14</f>
        <v>35324448</v>
      </c>
      <c r="E15" s="33">
        <f>'[1]вспомогат'!G14</f>
        <v>260705145.97</v>
      </c>
      <c r="F15" s="38">
        <f>'[1]вспомогат'!H14</f>
        <v>5851066.830000013</v>
      </c>
      <c r="G15" s="39">
        <f>'[1]вспомогат'!I14</f>
        <v>16.563788427776743</v>
      </c>
      <c r="H15" s="35">
        <f>'[1]вспомогат'!J14</f>
        <v>-29473381.169999987</v>
      </c>
      <c r="I15" s="36">
        <f>'[1]вспомогат'!K14</f>
        <v>91.09784991024296</v>
      </c>
      <c r="J15" s="37">
        <f>'[1]вспомогат'!L14</f>
        <v>-25476302.03</v>
      </c>
    </row>
    <row r="16" spans="1:10" ht="12.75">
      <c r="A16" s="32" t="s">
        <v>18</v>
      </c>
      <c r="B16" s="33">
        <f>'[1]вспомогат'!B15</f>
        <v>42517518</v>
      </c>
      <c r="C16" s="33">
        <f>'[1]вспомогат'!C15</f>
        <v>37612218</v>
      </c>
      <c r="D16" s="38">
        <f>'[1]вспомогат'!D15</f>
        <v>2720550</v>
      </c>
      <c r="E16" s="33">
        <f>'[1]вспомогат'!G15</f>
        <v>37732217.76</v>
      </c>
      <c r="F16" s="38">
        <f>'[1]вспомогат'!H15</f>
        <v>743931.1199999973</v>
      </c>
      <c r="G16" s="39">
        <f>'[1]вспомогат'!I15</f>
        <v>27.344879528036515</v>
      </c>
      <c r="H16" s="35">
        <f>'[1]вспомогат'!J15</f>
        <v>-1976618.8800000027</v>
      </c>
      <c r="I16" s="36">
        <f>'[1]вспомогат'!K15</f>
        <v>100.31904462533956</v>
      </c>
      <c r="J16" s="37">
        <f>'[1]вспомогат'!L15</f>
        <v>119999.75999999791</v>
      </c>
    </row>
    <row r="17" spans="1:10" ht="18" customHeight="1">
      <c r="A17" s="40" t="s">
        <v>19</v>
      </c>
      <c r="B17" s="41">
        <f>SUM(B12:B16)</f>
        <v>4285343917</v>
      </c>
      <c r="C17" s="41">
        <f>SUM(C12:C16)</f>
        <v>3573157260</v>
      </c>
      <c r="D17" s="41">
        <f>SUM(D12:D16)</f>
        <v>359005186</v>
      </c>
      <c r="E17" s="41">
        <f>SUM(E12:E16)</f>
        <v>3455455067.18</v>
      </c>
      <c r="F17" s="41">
        <f>SUM(F12:F16)</f>
        <v>103993680.57000002</v>
      </c>
      <c r="G17" s="42">
        <f>F17/D17*100</f>
        <v>28.967180593875884</v>
      </c>
      <c r="H17" s="41">
        <f>SUM(H12:H16)</f>
        <v>-255011505.42999998</v>
      </c>
      <c r="I17" s="43">
        <f>E17/C17*100</f>
        <v>96.70593303749524</v>
      </c>
      <c r="J17" s="41">
        <f>SUM(J12:J16)</f>
        <v>-117702192.82</v>
      </c>
    </row>
    <row r="18" spans="1:10" ht="20.25" customHeight="1">
      <c r="A18" s="32" t="s">
        <v>20</v>
      </c>
      <c r="B18" s="44">
        <f>'[1]вспомогат'!B16</f>
        <v>32654313</v>
      </c>
      <c r="C18" s="44">
        <f>'[1]вспомогат'!C16</f>
        <v>26480499</v>
      </c>
      <c r="D18" s="45">
        <f>'[1]вспомогат'!D16</f>
        <v>2931779</v>
      </c>
      <c r="E18" s="44">
        <f>'[1]вспомогат'!G16</f>
        <v>34950401.61</v>
      </c>
      <c r="F18" s="45">
        <f>'[1]вспомогат'!H16</f>
        <v>1433927.5999999978</v>
      </c>
      <c r="G18" s="46">
        <f>'[1]вспомогат'!I16</f>
        <v>48.90981209702361</v>
      </c>
      <c r="H18" s="47">
        <f>'[1]вспомогат'!J16</f>
        <v>-1497851.4000000022</v>
      </c>
      <c r="I18" s="48">
        <f>'[1]вспомогат'!K16</f>
        <v>131.98543430016178</v>
      </c>
      <c r="J18" s="49">
        <f>'[1]вспомогат'!L16</f>
        <v>8469902.61</v>
      </c>
    </row>
    <row r="19" spans="1:10" ht="12.75">
      <c r="A19" s="32" t="s">
        <v>21</v>
      </c>
      <c r="B19" s="33">
        <f>'[1]вспомогат'!B17</f>
        <v>147168610</v>
      </c>
      <c r="C19" s="33">
        <f>'[1]вспомогат'!C17</f>
        <v>124288185</v>
      </c>
      <c r="D19" s="38">
        <f>'[1]вспомогат'!D17</f>
        <v>13726921</v>
      </c>
      <c r="E19" s="33">
        <f>'[1]вспомогат'!G17</f>
        <v>144951127.37</v>
      </c>
      <c r="F19" s="38">
        <f>'[1]вспомогат'!H17</f>
        <v>6398246.909999996</v>
      </c>
      <c r="G19" s="39">
        <f>'[1]вспомогат'!I17</f>
        <v>46.610939991568365</v>
      </c>
      <c r="H19" s="35">
        <f>'[1]вспомогат'!J17</f>
        <v>-7328674.090000004</v>
      </c>
      <c r="I19" s="36">
        <f>'[1]вспомогат'!K17</f>
        <v>116.62502543584495</v>
      </c>
      <c r="J19" s="37">
        <f>'[1]вспомогат'!L17</f>
        <v>20662942.370000005</v>
      </c>
    </row>
    <row r="20" spans="1:10" ht="12.75">
      <c r="A20" s="32" t="s">
        <v>22</v>
      </c>
      <c r="B20" s="33">
        <f>'[1]вспомогат'!B18</f>
        <v>17185327</v>
      </c>
      <c r="C20" s="33">
        <f>'[1]вспомогат'!C18</f>
        <v>14018287</v>
      </c>
      <c r="D20" s="38">
        <f>'[1]вспомогат'!D18</f>
        <v>1980894</v>
      </c>
      <c r="E20" s="33">
        <f>'[1]вспомогат'!G18</f>
        <v>14653862.05</v>
      </c>
      <c r="F20" s="38">
        <f>'[1]вспомогат'!H18</f>
        <v>522788.3300000001</v>
      </c>
      <c r="G20" s="39">
        <f>'[1]вспомогат'!I18</f>
        <v>26.39153483225251</v>
      </c>
      <c r="H20" s="35">
        <f>'[1]вспомогат'!J18</f>
        <v>-1458105.67</v>
      </c>
      <c r="I20" s="36">
        <f>'[1]вспомогат'!K18</f>
        <v>104.53389954136337</v>
      </c>
      <c r="J20" s="37">
        <f>'[1]вспомогат'!L18</f>
        <v>635575.0500000007</v>
      </c>
    </row>
    <row r="21" spans="1:10" ht="12.75">
      <c r="A21" s="32" t="s">
        <v>23</v>
      </c>
      <c r="B21" s="33">
        <f>'[1]вспомогат'!B19</f>
        <v>12061988</v>
      </c>
      <c r="C21" s="33">
        <f>'[1]вспомогат'!C19</f>
        <v>10358556</v>
      </c>
      <c r="D21" s="38">
        <f>'[1]вспомогат'!D19</f>
        <v>1492365</v>
      </c>
      <c r="E21" s="33">
        <f>'[1]вспомогат'!G19</f>
        <v>13731297.09</v>
      </c>
      <c r="F21" s="38">
        <f>'[1]вспомогат'!H19</f>
        <v>419558.2400000002</v>
      </c>
      <c r="G21" s="39">
        <f>'[1]вспомогат'!I19</f>
        <v>28.113647800638596</v>
      </c>
      <c r="H21" s="35">
        <f>'[1]вспомогат'!J19</f>
        <v>-1072806.7599999998</v>
      </c>
      <c r="I21" s="36">
        <f>'[1]вспомогат'!K19</f>
        <v>132.55995420597233</v>
      </c>
      <c r="J21" s="37">
        <f>'[1]вспомогат'!L19</f>
        <v>3372741.09</v>
      </c>
    </row>
    <row r="22" spans="1:10" ht="12.75">
      <c r="A22" s="32" t="s">
        <v>24</v>
      </c>
      <c r="B22" s="33">
        <f>'[1]вспомогат'!B20</f>
        <v>78939225</v>
      </c>
      <c r="C22" s="33">
        <f>'[1]вспомогат'!C20</f>
        <v>63959648</v>
      </c>
      <c r="D22" s="38">
        <f>'[1]вспомогат'!D20</f>
        <v>7278103</v>
      </c>
      <c r="E22" s="33">
        <f>'[1]вспомогат'!G20</f>
        <v>74586455.87</v>
      </c>
      <c r="F22" s="38">
        <f>'[1]вспомогат'!H20</f>
        <v>2436874.3599999994</v>
      </c>
      <c r="G22" s="39">
        <f>'[1]вспомогат'!I20</f>
        <v>33.482273608933525</v>
      </c>
      <c r="H22" s="35">
        <f>'[1]вспомогат'!J20</f>
        <v>-4841228.640000001</v>
      </c>
      <c r="I22" s="36">
        <f>'[1]вспомогат'!K20</f>
        <v>116.61486296797632</v>
      </c>
      <c r="J22" s="37">
        <f>'[1]вспомогат'!L20</f>
        <v>10626807.870000005</v>
      </c>
    </row>
    <row r="23" spans="1:10" ht="12.75">
      <c r="A23" s="32" t="s">
        <v>25</v>
      </c>
      <c r="B23" s="33">
        <f>'[1]вспомогат'!B21</f>
        <v>59770830</v>
      </c>
      <c r="C23" s="33">
        <f>'[1]вспомогат'!C21</f>
        <v>50075000</v>
      </c>
      <c r="D23" s="38">
        <f>'[1]вспомогат'!D21</f>
        <v>6234655</v>
      </c>
      <c r="E23" s="33">
        <f>'[1]вспомогат'!G21</f>
        <v>58747441.42</v>
      </c>
      <c r="F23" s="38">
        <f>'[1]вспомогат'!H21</f>
        <v>1896570.3900000006</v>
      </c>
      <c r="G23" s="39">
        <f>'[1]вспомогат'!I21</f>
        <v>30.419812964791166</v>
      </c>
      <c r="H23" s="35">
        <f>'[1]вспомогат'!J21</f>
        <v>-4338084.609999999</v>
      </c>
      <c r="I23" s="36">
        <f>'[1]вспомогат'!K21</f>
        <v>117.31890448327509</v>
      </c>
      <c r="J23" s="37">
        <f>'[1]вспомогат'!L21</f>
        <v>8672441.420000002</v>
      </c>
    </row>
    <row r="24" spans="1:10" ht="12.75">
      <c r="A24" s="32" t="s">
        <v>26</v>
      </c>
      <c r="B24" s="33">
        <f>'[1]вспомогат'!B22</f>
        <v>83119629</v>
      </c>
      <c r="C24" s="33">
        <f>'[1]вспомогат'!C22</f>
        <v>71557553</v>
      </c>
      <c r="D24" s="38">
        <f>'[1]вспомогат'!D22</f>
        <v>8900433</v>
      </c>
      <c r="E24" s="33">
        <f>'[1]вспомогат'!G22</f>
        <v>80112579</v>
      </c>
      <c r="F24" s="38">
        <f>'[1]вспомогат'!H22</f>
        <v>2249364.5</v>
      </c>
      <c r="G24" s="39">
        <f>'[1]вспомогат'!I22</f>
        <v>25.272528875842333</v>
      </c>
      <c r="H24" s="35">
        <f>'[1]вспомогат'!J22</f>
        <v>-6651068.5</v>
      </c>
      <c r="I24" s="36">
        <f>'[1]вспомогат'!K22</f>
        <v>111.95544794551597</v>
      </c>
      <c r="J24" s="37">
        <f>'[1]вспомогат'!L22</f>
        <v>8555026</v>
      </c>
    </row>
    <row r="25" spans="1:10" ht="12.75">
      <c r="A25" s="32" t="s">
        <v>27</v>
      </c>
      <c r="B25" s="33">
        <f>'[1]вспомогат'!B23</f>
        <v>41128813</v>
      </c>
      <c r="C25" s="33">
        <f>'[1]вспомогат'!C23</f>
        <v>32991248</v>
      </c>
      <c r="D25" s="38">
        <f>'[1]вспомогат'!D23</f>
        <v>4504250</v>
      </c>
      <c r="E25" s="33">
        <f>'[1]вспомогат'!G23</f>
        <v>40446758.61</v>
      </c>
      <c r="F25" s="38">
        <f>'[1]вспомогат'!H23</f>
        <v>1325716.1400000006</v>
      </c>
      <c r="G25" s="39">
        <f>'[1]вспомогат'!I23</f>
        <v>29.43256124771051</v>
      </c>
      <c r="H25" s="35">
        <f>'[1]вспомогат'!J23</f>
        <v>-3178533.8599999994</v>
      </c>
      <c r="I25" s="36">
        <f>'[1]вспомогат'!K23</f>
        <v>122.5984497767408</v>
      </c>
      <c r="J25" s="37">
        <f>'[1]вспомогат'!L23</f>
        <v>7455510.609999999</v>
      </c>
    </row>
    <row r="26" spans="1:10" ht="12.75">
      <c r="A26" s="50" t="s">
        <v>28</v>
      </c>
      <c r="B26" s="33">
        <f>'[1]вспомогат'!B24</f>
        <v>20751136</v>
      </c>
      <c r="C26" s="33">
        <f>'[1]вспомогат'!C24</f>
        <v>17309460</v>
      </c>
      <c r="D26" s="38">
        <f>'[1]вспомогат'!D24</f>
        <v>3371026</v>
      </c>
      <c r="E26" s="33">
        <f>'[1]вспомогат'!G24</f>
        <v>23284420.02</v>
      </c>
      <c r="F26" s="38">
        <f>'[1]вспомогат'!H24</f>
        <v>785550.5599999987</v>
      </c>
      <c r="G26" s="39">
        <f>'[1]вспомогат'!I24</f>
        <v>23.30301101207759</v>
      </c>
      <c r="H26" s="35">
        <f>'[1]вспомогат'!J24</f>
        <v>-2585475.4400000013</v>
      </c>
      <c r="I26" s="36">
        <f>'[1]вспомогат'!K24</f>
        <v>134.518465740699</v>
      </c>
      <c r="J26" s="37">
        <f>'[1]вспомогат'!L24</f>
        <v>5974960.02</v>
      </c>
    </row>
    <row r="27" spans="1:10" ht="12.75">
      <c r="A27" s="32" t="s">
        <v>29</v>
      </c>
      <c r="B27" s="33">
        <f>'[1]вспомогат'!B25</f>
        <v>67737820</v>
      </c>
      <c r="C27" s="33">
        <f>'[1]вспомогат'!C25</f>
        <v>59642210</v>
      </c>
      <c r="D27" s="38">
        <f>'[1]вспомогат'!D25</f>
        <v>4072680</v>
      </c>
      <c r="E27" s="33">
        <f>'[1]вспомогат'!G25</f>
        <v>89663231.72</v>
      </c>
      <c r="F27" s="38">
        <f>'[1]вспомогат'!H25</f>
        <v>1445662.9800000042</v>
      </c>
      <c r="G27" s="39">
        <f>'[1]вспомогат'!I25</f>
        <v>35.49660125519324</v>
      </c>
      <c r="H27" s="35">
        <f>'[1]вспомогат'!J25</f>
        <v>-2627017.019999996</v>
      </c>
      <c r="I27" s="36">
        <f>'[1]вспомогат'!K25</f>
        <v>150.3351933471278</v>
      </c>
      <c r="J27" s="37">
        <f>'[1]вспомогат'!L25</f>
        <v>30021021.72</v>
      </c>
    </row>
    <row r="28" spans="1:10" ht="12.75">
      <c r="A28" s="32" t="s">
        <v>30</v>
      </c>
      <c r="B28" s="33">
        <f>'[1]вспомогат'!B26</f>
        <v>46266208</v>
      </c>
      <c r="C28" s="33">
        <f>'[1]вспомогат'!C26</f>
        <v>40759406</v>
      </c>
      <c r="D28" s="38">
        <f>'[1]вспомогат'!D26</f>
        <v>5189484</v>
      </c>
      <c r="E28" s="33">
        <f>'[1]вспомогат'!G26</f>
        <v>40636544.8</v>
      </c>
      <c r="F28" s="38">
        <f>'[1]вспомогат'!H26</f>
        <v>1191087.039999999</v>
      </c>
      <c r="G28" s="39">
        <f>'[1]вспомогат'!I26</f>
        <v>22.951935876476334</v>
      </c>
      <c r="H28" s="35">
        <f>'[1]вспомогат'!J26</f>
        <v>-3998396.960000001</v>
      </c>
      <c r="I28" s="36">
        <f>'[1]вспомогат'!K26</f>
        <v>99.6985696994701</v>
      </c>
      <c r="J28" s="37">
        <f>'[1]вспомогат'!L26</f>
        <v>-122861.20000000298</v>
      </c>
    </row>
    <row r="29" spans="1:10" ht="12.75">
      <c r="A29" s="32" t="s">
        <v>31</v>
      </c>
      <c r="B29" s="33">
        <f>'[1]вспомогат'!B27</f>
        <v>30345928</v>
      </c>
      <c r="C29" s="33">
        <f>'[1]вспомогат'!C27</f>
        <v>26245695</v>
      </c>
      <c r="D29" s="38">
        <f>'[1]вспомогат'!D27</f>
        <v>2272976</v>
      </c>
      <c r="E29" s="33">
        <f>'[1]вспомогат'!G27</f>
        <v>29488063.74</v>
      </c>
      <c r="F29" s="38">
        <f>'[1]вспомогат'!H27</f>
        <v>870840.2099999972</v>
      </c>
      <c r="G29" s="39">
        <f>'[1]вспомогат'!I27</f>
        <v>38.31277628976272</v>
      </c>
      <c r="H29" s="35">
        <f>'[1]вспомогат'!J27</f>
        <v>-1402135.7900000028</v>
      </c>
      <c r="I29" s="36">
        <f>'[1]вспомогат'!K27</f>
        <v>112.35390695502633</v>
      </c>
      <c r="J29" s="37">
        <f>'[1]вспомогат'!L27</f>
        <v>3242368.7399999984</v>
      </c>
    </row>
    <row r="30" spans="1:10" ht="12.75">
      <c r="A30" s="32" t="s">
        <v>32</v>
      </c>
      <c r="B30" s="33">
        <f>'[1]вспомогат'!B28</f>
        <v>55570683</v>
      </c>
      <c r="C30" s="33">
        <f>'[1]вспомогат'!C28</f>
        <v>47437692</v>
      </c>
      <c r="D30" s="38">
        <f>'[1]вспомогат'!D28</f>
        <v>4439538</v>
      </c>
      <c r="E30" s="33">
        <f>'[1]вспомогат'!G28</f>
        <v>52648375.98</v>
      </c>
      <c r="F30" s="38">
        <f>'[1]вспомогат'!H28</f>
        <v>1360341.7799999937</v>
      </c>
      <c r="G30" s="39">
        <f>'[1]вспомогат'!I28</f>
        <v>30.641516752418692</v>
      </c>
      <c r="H30" s="35">
        <f>'[1]вспомогат'!J28</f>
        <v>-3079196.2200000063</v>
      </c>
      <c r="I30" s="36">
        <f>'[1]вспомогат'!K28</f>
        <v>110.98426959726456</v>
      </c>
      <c r="J30" s="37">
        <f>'[1]вспомогат'!L28</f>
        <v>5210683.979999997</v>
      </c>
    </row>
    <row r="31" spans="1:10" ht="12.75">
      <c r="A31" s="32" t="s">
        <v>33</v>
      </c>
      <c r="B31" s="33">
        <f>'[1]вспомогат'!B29</f>
        <v>89128695</v>
      </c>
      <c r="C31" s="33">
        <f>'[1]вспомогат'!C29</f>
        <v>76580432</v>
      </c>
      <c r="D31" s="38">
        <f>'[1]вспомогат'!D29</f>
        <v>7596967</v>
      </c>
      <c r="E31" s="33">
        <f>'[1]вспомогат'!G29</f>
        <v>89643425.17</v>
      </c>
      <c r="F31" s="38">
        <f>'[1]вспомогат'!H29</f>
        <v>2771090.9899999946</v>
      </c>
      <c r="G31" s="39">
        <f>'[1]вспомогат'!I29</f>
        <v>36.476280468244695</v>
      </c>
      <c r="H31" s="35">
        <f>'[1]вспомогат'!J29</f>
        <v>-4825876.010000005</v>
      </c>
      <c r="I31" s="36">
        <f>'[1]вспомогат'!K29</f>
        <v>117.05787343952304</v>
      </c>
      <c r="J31" s="37">
        <f>'[1]вспомогат'!L29</f>
        <v>13062993.170000002</v>
      </c>
    </row>
    <row r="32" spans="1:10" ht="12.75">
      <c r="A32" s="32" t="s">
        <v>34</v>
      </c>
      <c r="B32" s="33">
        <f>'[1]вспомогат'!B30</f>
        <v>40987448</v>
      </c>
      <c r="C32" s="33">
        <f>'[1]вспомогат'!C30</f>
        <v>35446236</v>
      </c>
      <c r="D32" s="38">
        <f>'[1]вспомогат'!D30</f>
        <v>2986755</v>
      </c>
      <c r="E32" s="33">
        <f>'[1]вспомогат'!G30</f>
        <v>43563930.38</v>
      </c>
      <c r="F32" s="38">
        <f>'[1]вспомогат'!H30</f>
        <v>757613.5100000054</v>
      </c>
      <c r="G32" s="39">
        <f>'[1]вспомогат'!I30</f>
        <v>25.36577355692065</v>
      </c>
      <c r="H32" s="35">
        <f>'[1]вспомогат'!J30</f>
        <v>-2229141.4899999946</v>
      </c>
      <c r="I32" s="36">
        <f>'[1]вспомогат'!K30</f>
        <v>122.90142846196703</v>
      </c>
      <c r="J32" s="37">
        <f>'[1]вспомогат'!L30</f>
        <v>8117694.380000003</v>
      </c>
    </row>
    <row r="33" spans="1:10" ht="12.75">
      <c r="A33" s="32" t="s">
        <v>35</v>
      </c>
      <c r="B33" s="33">
        <f>'[1]вспомогат'!B31</f>
        <v>47905784</v>
      </c>
      <c r="C33" s="33">
        <f>'[1]вспомогат'!C31</f>
        <v>41504796</v>
      </c>
      <c r="D33" s="38">
        <f>'[1]вспомогат'!D31</f>
        <v>6316830</v>
      </c>
      <c r="E33" s="33">
        <f>'[1]вспомогат'!G31</f>
        <v>45390915.88</v>
      </c>
      <c r="F33" s="38">
        <f>'[1]вспомогат'!H31</f>
        <v>1182218.9800000042</v>
      </c>
      <c r="G33" s="39">
        <f>'[1]вспомогат'!I31</f>
        <v>18.71538382384842</v>
      </c>
      <c r="H33" s="35">
        <f>'[1]вспомогат'!J31</f>
        <v>-5134611.019999996</v>
      </c>
      <c r="I33" s="36">
        <f>'[1]вспомогат'!K31</f>
        <v>109.36306223502461</v>
      </c>
      <c r="J33" s="37">
        <f>'[1]вспомогат'!L31</f>
        <v>3886119.8800000027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15358596</v>
      </c>
      <c r="D34" s="38">
        <f>'[1]вспомогат'!D32</f>
        <v>1357486</v>
      </c>
      <c r="E34" s="33">
        <f>'[1]вспомогат'!G32</f>
        <v>20182549.96</v>
      </c>
      <c r="F34" s="38">
        <f>'[1]вспомогат'!H32</f>
        <v>285637.0399999991</v>
      </c>
      <c r="G34" s="39">
        <f>'[1]вспомогат'!I32</f>
        <v>21.04161958208034</v>
      </c>
      <c r="H34" s="35">
        <f>'[1]вспомогат'!J32</f>
        <v>-1071848.960000001</v>
      </c>
      <c r="I34" s="36">
        <f>'[1]вспомогат'!K32</f>
        <v>131.4088212229816</v>
      </c>
      <c r="J34" s="37">
        <f>'[1]вспомогат'!L32</f>
        <v>4823953.960000001</v>
      </c>
    </row>
    <row r="35" spans="1:10" ht="12.75">
      <c r="A35" s="32" t="s">
        <v>37</v>
      </c>
      <c r="B35" s="33">
        <f>'[1]вспомогат'!B33</f>
        <v>37377778</v>
      </c>
      <c r="C35" s="33">
        <f>'[1]вспомогат'!C33</f>
        <v>31941444</v>
      </c>
      <c r="D35" s="38">
        <f>'[1]вспомогат'!D33</f>
        <v>3507156</v>
      </c>
      <c r="E35" s="33">
        <f>'[1]вспомогат'!G33</f>
        <v>37155126.15</v>
      </c>
      <c r="F35" s="38">
        <f>'[1]вспомогат'!H33</f>
        <v>1376300.3999999985</v>
      </c>
      <c r="G35" s="39">
        <f>'[1]вспомогат'!I33</f>
        <v>39.242634202755696</v>
      </c>
      <c r="H35" s="35">
        <f>'[1]вспомогат'!J33</f>
        <v>-2130855.6000000015</v>
      </c>
      <c r="I35" s="36">
        <f>'[1]вспомогат'!K33</f>
        <v>116.32262508232252</v>
      </c>
      <c r="J35" s="37">
        <f>'[1]вспомогат'!L33</f>
        <v>5213682.1499999985</v>
      </c>
    </row>
    <row r="36" spans="1:10" ht="12.75">
      <c r="A36" s="32" t="s">
        <v>38</v>
      </c>
      <c r="B36" s="33">
        <f>'[1]вспомогат'!B34</f>
        <v>31878381</v>
      </c>
      <c r="C36" s="33">
        <f>'[1]вспомогат'!C34</f>
        <v>26882455</v>
      </c>
      <c r="D36" s="38">
        <f>'[1]вспомогат'!D34</f>
        <v>3979808</v>
      </c>
      <c r="E36" s="33">
        <f>'[1]вспомогат'!G34</f>
        <v>29153420.45</v>
      </c>
      <c r="F36" s="38">
        <f>'[1]вспомогат'!H34</f>
        <v>704602.8599999994</v>
      </c>
      <c r="G36" s="39">
        <f>'[1]вспомогат'!I34</f>
        <v>17.704443530944193</v>
      </c>
      <c r="H36" s="35">
        <f>'[1]вспомогат'!J34</f>
        <v>-3275205.1400000006</v>
      </c>
      <c r="I36" s="36">
        <f>'[1]вспомогат'!K34</f>
        <v>108.44776063049302</v>
      </c>
      <c r="J36" s="37">
        <f>'[1]вспомогат'!L34</f>
        <v>2270965.4499999993</v>
      </c>
    </row>
    <row r="37" spans="1:10" ht="12.75">
      <c r="A37" s="32" t="s">
        <v>39</v>
      </c>
      <c r="B37" s="33">
        <f>'[1]вспомогат'!B35</f>
        <v>69139986</v>
      </c>
      <c r="C37" s="33">
        <f>'[1]вспомогат'!C35</f>
        <v>57975600</v>
      </c>
      <c r="D37" s="38">
        <f>'[1]вспомогат'!D35</f>
        <v>6262520</v>
      </c>
      <c r="E37" s="33">
        <f>'[1]вспомогат'!G35</f>
        <v>77849536.93</v>
      </c>
      <c r="F37" s="38">
        <f>'[1]вспомогат'!H35</f>
        <v>1381782.9100000113</v>
      </c>
      <c r="G37" s="39">
        <f>'[1]вспомогат'!I35</f>
        <v>22.064327299553714</v>
      </c>
      <c r="H37" s="35">
        <f>'[1]вспомогат'!J35</f>
        <v>-4880737.089999989</v>
      </c>
      <c r="I37" s="36">
        <f>'[1]вспомогат'!K35</f>
        <v>134.27982966972314</v>
      </c>
      <c r="J37" s="37">
        <f>'[1]вспомогат'!L35</f>
        <v>19873936.930000007</v>
      </c>
    </row>
    <row r="38" spans="1:10" ht="18.75" customHeight="1">
      <c r="A38" s="51" t="s">
        <v>40</v>
      </c>
      <c r="B38" s="41">
        <f>SUM(B18:B37)</f>
        <v>1026909788</v>
      </c>
      <c r="C38" s="41">
        <f>SUM(C18:C37)</f>
        <v>870812998</v>
      </c>
      <c r="D38" s="41">
        <f>SUM(D18:D37)</f>
        <v>98402626</v>
      </c>
      <c r="E38" s="41">
        <f>SUM(E18:E37)</f>
        <v>1040839464.2</v>
      </c>
      <c r="F38" s="41">
        <f>SUM(F18:F37)</f>
        <v>30795775.73</v>
      </c>
      <c r="G38" s="42">
        <f>F38/D38*100</f>
        <v>31.2956848631255</v>
      </c>
      <c r="H38" s="41">
        <f>SUM(H18:H37)</f>
        <v>-67606850.27000001</v>
      </c>
      <c r="I38" s="43">
        <f>E38/C38*100</f>
        <v>119.52502622153098</v>
      </c>
      <c r="J38" s="41">
        <f>SUM(J18:J37)</f>
        <v>170026466.20000002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6965120</v>
      </c>
      <c r="D39" s="38">
        <f>'[1]вспомогат'!D36</f>
        <v>871600</v>
      </c>
      <c r="E39" s="33">
        <f>'[1]вспомогат'!G36</f>
        <v>7991624.69</v>
      </c>
      <c r="F39" s="38">
        <f>'[1]вспомогат'!H36</f>
        <v>224542.03000000026</v>
      </c>
      <c r="G39" s="39">
        <f>'[1]вспомогат'!I36</f>
        <v>25.76205025240939</v>
      </c>
      <c r="H39" s="35">
        <f>'[1]вспомогат'!J36</f>
        <v>-647057.9699999997</v>
      </c>
      <c r="I39" s="36">
        <f>'[1]вспомогат'!K36</f>
        <v>114.73778901153176</v>
      </c>
      <c r="J39" s="37">
        <f>'[1]вспомогат'!L36</f>
        <v>1026504.6900000004</v>
      </c>
    </row>
    <row r="40" spans="1:10" ht="12.75" customHeight="1">
      <c r="A40" s="50" t="s">
        <v>42</v>
      </c>
      <c r="B40" s="33">
        <f>'[1]вспомогат'!B37</f>
        <v>19069975</v>
      </c>
      <c r="C40" s="33">
        <f>'[1]вспомогат'!C37</f>
        <v>17244344</v>
      </c>
      <c r="D40" s="38">
        <f>'[1]вспомогат'!D37</f>
        <v>918050</v>
      </c>
      <c r="E40" s="33">
        <f>'[1]вспомогат'!G37</f>
        <v>20726349.65</v>
      </c>
      <c r="F40" s="38">
        <f>'[1]вспомогат'!H37</f>
        <v>699700.25</v>
      </c>
      <c r="G40" s="39">
        <f>'[1]вспомогат'!I37</f>
        <v>76.21591961222155</v>
      </c>
      <c r="H40" s="35">
        <f>'[1]вспомогат'!J37</f>
        <v>-218349.75</v>
      </c>
      <c r="I40" s="36">
        <f>'[1]вспомогат'!K37</f>
        <v>120.19216068758544</v>
      </c>
      <c r="J40" s="37">
        <f>'[1]вспомогат'!L37</f>
        <v>3482005.6499999985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11619622</v>
      </c>
      <c r="D41" s="38">
        <f>'[1]вспомогат'!D38</f>
        <v>2118987</v>
      </c>
      <c r="E41" s="33">
        <f>'[1]вспомогат'!G38</f>
        <v>11883488.19</v>
      </c>
      <c r="F41" s="38">
        <f>'[1]вспомогат'!H38</f>
        <v>410913.70999999903</v>
      </c>
      <c r="G41" s="39">
        <f>'[1]вспомогат'!I38</f>
        <v>19.391988247214307</v>
      </c>
      <c r="H41" s="35">
        <f>'[1]вспомогат'!J38</f>
        <v>-1708073.290000001</v>
      </c>
      <c r="I41" s="36">
        <f>'[1]вспомогат'!K38</f>
        <v>102.27086724507906</v>
      </c>
      <c r="J41" s="37">
        <f>'[1]вспомогат'!L38</f>
        <v>263866.1899999995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5842380</v>
      </c>
      <c r="D42" s="38">
        <f>'[1]вспомогат'!D39</f>
        <v>656510</v>
      </c>
      <c r="E42" s="33">
        <f>'[1]вспомогат'!G39</f>
        <v>7912468.8</v>
      </c>
      <c r="F42" s="38">
        <f>'[1]вспомогат'!H39</f>
        <v>352462.6799999997</v>
      </c>
      <c r="G42" s="39">
        <f>'[1]вспомогат'!I39</f>
        <v>53.68732844891924</v>
      </c>
      <c r="H42" s="35">
        <f>'[1]вспомогат'!J39</f>
        <v>-304047.3200000003</v>
      </c>
      <c r="I42" s="36">
        <f>'[1]вспомогат'!K39</f>
        <v>135.43228615735367</v>
      </c>
      <c r="J42" s="37">
        <f>'[1]вспомогат'!L39</f>
        <v>2070088.7999999998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6306253</v>
      </c>
      <c r="D43" s="38">
        <f>'[1]вспомогат'!D40</f>
        <v>1993543</v>
      </c>
      <c r="E43" s="33">
        <f>'[1]вспомогат'!G40</f>
        <v>8130298.82</v>
      </c>
      <c r="F43" s="38">
        <f>'[1]вспомогат'!H40</f>
        <v>344334.85000000056</v>
      </c>
      <c r="G43" s="39">
        <f>'[1]вспомогат'!I40</f>
        <v>17.27250678816562</v>
      </c>
      <c r="H43" s="35">
        <f>'[1]вспомогат'!J40</f>
        <v>-1649208.1499999994</v>
      </c>
      <c r="I43" s="36">
        <f>'[1]вспомогат'!K40</f>
        <v>128.9243996395324</v>
      </c>
      <c r="J43" s="37">
        <f>'[1]вспомогат'!L40</f>
        <v>1824045.8200000003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9601316</v>
      </c>
      <c r="D44" s="38">
        <f>'[1]вспомогат'!D41</f>
        <v>1226917</v>
      </c>
      <c r="E44" s="33">
        <f>'[1]вспомогат'!G41</f>
        <v>8901498.2</v>
      </c>
      <c r="F44" s="38">
        <f>'[1]вспомогат'!H41</f>
        <v>211356.80999999866</v>
      </c>
      <c r="G44" s="39">
        <f>'[1]вспомогат'!I41</f>
        <v>17.226659179064164</v>
      </c>
      <c r="H44" s="35">
        <f>'[1]вспомогат'!J41</f>
        <v>-1015560.1900000013</v>
      </c>
      <c r="I44" s="36">
        <f>'[1]вспомогат'!K41</f>
        <v>92.71123041883008</v>
      </c>
      <c r="J44" s="37">
        <f>'[1]вспомогат'!L41</f>
        <v>-699817.8000000007</v>
      </c>
    </row>
    <row r="45" spans="1:10" ht="15" customHeight="1">
      <c r="A45" s="51" t="s">
        <v>47</v>
      </c>
      <c r="B45" s="41">
        <f>SUM(B39:B44)</f>
        <v>66845652</v>
      </c>
      <c r="C45" s="41">
        <f>SUM(C39:C44)</f>
        <v>57579035</v>
      </c>
      <c r="D45" s="41">
        <f>SUM(D39:D44)</f>
        <v>7785607</v>
      </c>
      <c r="E45" s="41">
        <f>SUM(E39:E44)</f>
        <v>65545728.349999994</v>
      </c>
      <c r="F45" s="41">
        <f>SUM(F39:F44)</f>
        <v>2243310.329999998</v>
      </c>
      <c r="G45" s="42">
        <f>F45/D45*100</f>
        <v>28.813557247366816</v>
      </c>
      <c r="H45" s="41">
        <f>SUM(H39:H44)</f>
        <v>-5542296.670000002</v>
      </c>
      <c r="I45" s="43">
        <f>E45/C45*100</f>
        <v>113.8361008481646</v>
      </c>
      <c r="J45" s="41">
        <f>SUM(J39:J44)</f>
        <v>7966693.349999998</v>
      </c>
    </row>
    <row r="46" spans="1:10" ht="15.75" customHeight="1">
      <c r="A46" s="52" t="s">
        <v>48</v>
      </c>
      <c r="B46" s="53">
        <f>'[1]вспомогат'!B42</f>
        <v>6609616505</v>
      </c>
      <c r="C46" s="53">
        <f>'[1]вспомогат'!C42</f>
        <v>5578712626</v>
      </c>
      <c r="D46" s="53">
        <f>'[1]вспомогат'!D42</f>
        <v>504346829</v>
      </c>
      <c r="E46" s="53">
        <f>'[1]вспомогат'!G42</f>
        <v>5712916568.189999</v>
      </c>
      <c r="F46" s="53">
        <f>'[1]вспомогат'!H42</f>
        <v>165836497.33000013</v>
      </c>
      <c r="G46" s="54">
        <f>'[1]вспомогат'!I42</f>
        <v>32.8814394766424</v>
      </c>
      <c r="H46" s="53">
        <f>'[1]вспомогат'!J42</f>
        <v>-332968034.9999999</v>
      </c>
      <c r="I46" s="54">
        <f>'[1]вспомогат'!K42</f>
        <v>102.40564358100346</v>
      </c>
      <c r="J46" s="53">
        <f>'[1]вспомогат'!L42</f>
        <v>134203942.18999863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10.10.2016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2016-10-11T05:00:04Z</dcterms:created>
  <dcterms:modified xsi:type="dcterms:W3CDTF">2016-10-11T05:00:32Z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