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<sst xmlns="http://schemas.openxmlformats.org/spreadsheetml/2006/main" count="54" uniqueCount="49">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</sst>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07.10.2016</v>
          </cell>
        </row>
        <row r="6">
          <cell r="G6" t="str">
            <v>Фактично надійшло на 07.10.2016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1230517148</v>
          </cell>
          <cell r="C10">
            <v>1077163333</v>
          </cell>
          <cell r="D10">
            <v>39153410</v>
          </cell>
          <cell r="G10">
            <v>1149173712.56</v>
          </cell>
          <cell r="H10">
            <v>26901134.799999952</v>
          </cell>
          <cell r="I10">
            <v>68.70700355345794</v>
          </cell>
          <cell r="J10">
            <v>-12252275.200000048</v>
          </cell>
          <cell r="K10">
            <v>106.68518667075719</v>
          </cell>
          <cell r="L10">
            <v>72010379.55999994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2605842475.65</v>
          </cell>
          <cell r="H11">
            <v>73262807.1500001</v>
          </cell>
          <cell r="I11">
            <v>26.269427785148302</v>
          </cell>
          <cell r="J11">
            <v>-205627192.8499999</v>
          </cell>
          <cell r="K11">
            <v>92.8638238848362</v>
          </cell>
          <cell r="L11">
            <v>-200247524.3499999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216394184.1</v>
          </cell>
          <cell r="H12">
            <v>4213634.620000005</v>
          </cell>
          <cell r="I12">
            <v>22.801141974146248</v>
          </cell>
          <cell r="J12">
            <v>-14266293.379999995</v>
          </cell>
          <cell r="K12">
            <v>116.04716022714537</v>
          </cell>
          <cell r="L12">
            <v>29923284.099999994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327462285.51</v>
          </cell>
          <cell r="H13">
            <v>12603482.659999967</v>
          </cell>
          <cell r="I13">
            <v>53.426637349482235</v>
          </cell>
          <cell r="J13">
            <v>-10986777.340000033</v>
          </cell>
          <cell r="K13">
            <v>127.51512860297329</v>
          </cell>
          <cell r="L13">
            <v>70659591.50999999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260108680.03</v>
          </cell>
          <cell r="H14">
            <v>5254600.8900000155</v>
          </cell>
          <cell r="I14">
            <v>14.87525265787597</v>
          </cell>
          <cell r="J14">
            <v>-30069847.109999985</v>
          </cell>
          <cell r="K14">
            <v>90.88942761586698</v>
          </cell>
          <cell r="L14">
            <v>-26072767.97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37655683.95</v>
          </cell>
          <cell r="H15">
            <v>667397.3100000024</v>
          </cell>
          <cell r="I15">
            <v>24.53170535369695</v>
          </cell>
          <cell r="J15">
            <v>-2053152.6899999976</v>
          </cell>
          <cell r="K15">
            <v>100.1155633788999</v>
          </cell>
          <cell r="L15">
            <v>43465.95000000298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34705837.68</v>
          </cell>
          <cell r="H16">
            <v>1189363.669999998</v>
          </cell>
          <cell r="I16">
            <v>40.567985172142855</v>
          </cell>
          <cell r="J16">
            <v>-1742415.330000002</v>
          </cell>
          <cell r="K16">
            <v>131.06187190807847</v>
          </cell>
          <cell r="L16">
            <v>8225338.68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144478690.64</v>
          </cell>
          <cell r="H17">
            <v>5925810.179999977</v>
          </cell>
          <cell r="I17">
            <v>43.16925973421117</v>
          </cell>
          <cell r="J17">
            <v>-7801110.820000023</v>
          </cell>
          <cell r="K17">
            <v>116.24491148535154</v>
          </cell>
          <cell r="L17">
            <v>20190505.639999986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14609439.34</v>
          </cell>
          <cell r="H18">
            <v>478365.6199999992</v>
          </cell>
          <cell r="I18">
            <v>24.14897616934572</v>
          </cell>
          <cell r="J18">
            <v>-1502528.3800000008</v>
          </cell>
          <cell r="K18">
            <v>104.2170083976737</v>
          </cell>
          <cell r="L18">
            <v>591152.3399999999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13696989.42</v>
          </cell>
          <cell r="H19">
            <v>385250.5700000003</v>
          </cell>
          <cell r="I19">
            <v>25.814768505023928</v>
          </cell>
          <cell r="J19">
            <v>-1107114.4299999997</v>
          </cell>
          <cell r="K19">
            <v>132.22875292656622</v>
          </cell>
          <cell r="L19">
            <v>3338433.42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74346994.46</v>
          </cell>
          <cell r="H20">
            <v>2197412.949999988</v>
          </cell>
          <cell r="I20">
            <v>30.192111186115227</v>
          </cell>
          <cell r="J20">
            <v>-5080690.050000012</v>
          </cell>
          <cell r="K20">
            <v>116.24046845911347</v>
          </cell>
          <cell r="L20">
            <v>10387346.459999993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58585168.7</v>
          </cell>
          <cell r="H21">
            <v>1734297.6700000018</v>
          </cell>
          <cell r="I21">
            <v>27.81705916365864</v>
          </cell>
          <cell r="J21">
            <v>-4500357.329999998</v>
          </cell>
          <cell r="K21">
            <v>116.99484513230156</v>
          </cell>
          <cell r="L21">
            <v>8510168.700000003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79811164.47</v>
          </cell>
          <cell r="H22">
            <v>1947949.9699999988</v>
          </cell>
          <cell r="I22">
            <v>21.886013523162287</v>
          </cell>
          <cell r="J22">
            <v>-6952483.030000001</v>
          </cell>
          <cell r="K22">
            <v>111.53422821766976</v>
          </cell>
          <cell r="L22">
            <v>8253611.469999999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40331597</v>
          </cell>
          <cell r="H23">
            <v>1210554.5300000012</v>
          </cell>
          <cell r="I23">
            <v>26.87582905034137</v>
          </cell>
          <cell r="J23">
            <v>-3293695.469999999</v>
          </cell>
          <cell r="K23">
            <v>122.24938262414322</v>
          </cell>
          <cell r="L23">
            <v>7340349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23178288.17</v>
          </cell>
          <cell r="H24">
            <v>679418.7100000009</v>
          </cell>
          <cell r="I24">
            <v>20.154656475506297</v>
          </cell>
          <cell r="J24">
            <v>-2691607.289999999</v>
          </cell>
          <cell r="K24">
            <v>133.9053221186565</v>
          </cell>
          <cell r="L24">
            <v>5868828.170000002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89395195.59</v>
          </cell>
          <cell r="H25">
            <v>1177626.850000009</v>
          </cell>
          <cell r="I25">
            <v>28.915280601471487</v>
          </cell>
          <cell r="J25">
            <v>-2895053.149999991</v>
          </cell>
          <cell r="K25">
            <v>149.88578657631905</v>
          </cell>
          <cell r="L25">
            <v>29752985.590000004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40513698.96</v>
          </cell>
          <cell r="H26">
            <v>1068241.200000003</v>
          </cell>
          <cell r="I26">
            <v>20.58472865510334</v>
          </cell>
          <cell r="J26">
            <v>-4121242.799999997</v>
          </cell>
          <cell r="K26">
            <v>99.39717708349332</v>
          </cell>
          <cell r="L26">
            <v>-245707.0399999991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29469220.92</v>
          </cell>
          <cell r="H27">
            <v>851997.3900000006</v>
          </cell>
          <cell r="I27">
            <v>37.48378293479564</v>
          </cell>
          <cell r="J27">
            <v>-1420978.6099999994</v>
          </cell>
          <cell r="K27">
            <v>112.28211300939068</v>
          </cell>
          <cell r="L27">
            <v>3223525.920000002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52558599.95</v>
          </cell>
          <cell r="H28">
            <v>1270565.75</v>
          </cell>
          <cell r="I28">
            <v>28.619323677373636</v>
          </cell>
          <cell r="J28">
            <v>-3168972.25</v>
          </cell>
          <cell r="K28">
            <v>110.79501918010683</v>
          </cell>
          <cell r="L28">
            <v>5120907.950000003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89474694.69</v>
          </cell>
          <cell r="H29">
            <v>2602360.5099999905</v>
          </cell>
          <cell r="I29">
            <v>34.25525620948453</v>
          </cell>
          <cell r="J29">
            <v>-4994606.49000001</v>
          </cell>
          <cell r="K29">
            <v>116.83754237636057</v>
          </cell>
          <cell r="L29">
            <v>12894262.689999998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43348472.55</v>
          </cell>
          <cell r="H30">
            <v>542155.6799999997</v>
          </cell>
          <cell r="I30">
            <v>18.15199706705102</v>
          </cell>
          <cell r="J30">
            <v>-2444599.3200000003</v>
          </cell>
          <cell r="K30">
            <v>122.29358443023399</v>
          </cell>
          <cell r="L30">
            <v>7902236.549999997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45322471.47</v>
          </cell>
          <cell r="H31">
            <v>1113774.5700000003</v>
          </cell>
          <cell r="I31">
            <v>17.631859176200727</v>
          </cell>
          <cell r="J31">
            <v>-5203055.43</v>
          </cell>
          <cell r="K31">
            <v>109.1981550035808</v>
          </cell>
          <cell r="L31">
            <v>3817675.469999999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20167076.46</v>
          </cell>
          <cell r="H32">
            <v>270163.5399999991</v>
          </cell>
          <cell r="I32">
            <v>19.90175515622254</v>
          </cell>
          <cell r="J32">
            <v>-1087322.460000001</v>
          </cell>
          <cell r="K32">
            <v>131.30807308168013</v>
          </cell>
          <cell r="L32">
            <v>4808480.460000001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37050383.79</v>
          </cell>
          <cell r="H33">
            <v>1271558.039999999</v>
          </cell>
          <cell r="I33">
            <v>36.256101524996296</v>
          </cell>
          <cell r="J33">
            <v>-2235597.960000001</v>
          </cell>
          <cell r="K33">
            <v>115.99470515484522</v>
          </cell>
          <cell r="L33">
            <v>5108939.789999999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29119000.18</v>
          </cell>
          <cell r="H34">
            <v>670182.5899999999</v>
          </cell>
          <cell r="I34">
            <v>16.839570903922997</v>
          </cell>
          <cell r="J34">
            <v>-3309625.41</v>
          </cell>
          <cell r="K34">
            <v>108.31972072491148</v>
          </cell>
          <cell r="L34">
            <v>2236545.1799999997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77694918.1</v>
          </cell>
          <cell r="H35">
            <v>1227164.0799999982</v>
          </cell>
          <cell r="I35">
            <v>19.595371831147816</v>
          </cell>
          <cell r="J35">
            <v>-5035355.920000002</v>
          </cell>
          <cell r="K35">
            <v>134.01313328365725</v>
          </cell>
          <cell r="L35">
            <v>19719318.099999994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7987793.85</v>
          </cell>
          <cell r="H36">
            <v>220711.18999999948</v>
          </cell>
          <cell r="I36">
            <v>25.32253212482784</v>
          </cell>
          <cell r="J36">
            <v>-650888.8100000005</v>
          </cell>
          <cell r="K36">
            <v>114.68278866695762</v>
          </cell>
          <cell r="L36">
            <v>1022673.8499999996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20702749.19</v>
          </cell>
          <cell r="H37">
            <v>676099.7900000028</v>
          </cell>
          <cell r="I37">
            <v>73.64520342029333</v>
          </cell>
          <cell r="J37">
            <v>-241950.20999999717</v>
          </cell>
          <cell r="K37">
            <v>120.05530155278741</v>
          </cell>
          <cell r="L37">
            <v>3458405.1900000013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11770941.7</v>
          </cell>
          <cell r="H38">
            <v>298367.2199999988</v>
          </cell>
          <cell r="I38">
            <v>14.080653633080278</v>
          </cell>
          <cell r="J38">
            <v>-1820619.7800000012</v>
          </cell>
          <cell r="K38">
            <v>101.30227730299659</v>
          </cell>
          <cell r="L38">
            <v>151319.69999999925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7903990.18</v>
          </cell>
          <cell r="H39">
            <v>343984.0599999996</v>
          </cell>
          <cell r="I39">
            <v>52.39585992597212</v>
          </cell>
          <cell r="J39">
            <v>-312525.9400000004</v>
          </cell>
          <cell r="K39">
            <v>135.2871634505116</v>
          </cell>
          <cell r="L39">
            <v>2061610.1799999997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8101940.17</v>
          </cell>
          <cell r="H40">
            <v>315976.2000000002</v>
          </cell>
          <cell r="I40">
            <v>15.849981665808071</v>
          </cell>
          <cell r="J40">
            <v>-1677566.7999999998</v>
          </cell>
          <cell r="K40">
            <v>128.47470867407318</v>
          </cell>
          <cell r="L40">
            <v>1795687.17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8900003.73</v>
          </cell>
          <cell r="H41">
            <v>209862.33999999985</v>
          </cell>
          <cell r="I41">
            <v>17.10485224346878</v>
          </cell>
          <cell r="J41">
            <v>-1017054.6600000001</v>
          </cell>
          <cell r="K41">
            <v>92.69566515673478</v>
          </cell>
          <cell r="L41">
            <v>-701312.2699999996</v>
          </cell>
        </row>
        <row r="42">
          <cell r="B42">
            <v>6609616505</v>
          </cell>
          <cell r="C42">
            <v>5578712626</v>
          </cell>
          <cell r="D42">
            <v>504346829</v>
          </cell>
          <cell r="G42">
            <v>5699862343.160001</v>
          </cell>
          <cell r="H42">
            <v>152782272.29999998</v>
          </cell>
          <cell r="I42">
            <v>30.293096638067684</v>
          </cell>
          <cell r="J42">
            <v>-345843950.5000001</v>
          </cell>
          <cell r="K42">
            <v>102.17164290907141</v>
          </cell>
          <cell r="L42">
            <v>121149717.1600008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1077163333</v>
      </c>
      <c r="D10" s="33">
        <f>'[1]вспомогат'!D10</f>
        <v>39153410</v>
      </c>
      <c r="E10" s="33">
        <f>'[1]вспомогат'!G10</f>
        <v>1149173712.56</v>
      </c>
      <c r="F10" s="33">
        <f>'[1]вспомогат'!H10</f>
        <v>26901134.799999952</v>
      </c>
      <c r="G10" s="34">
        <f>'[1]вспомогат'!I10</f>
        <v>68.70700355345794</v>
      </c>
      <c r="H10" s="35">
        <f>'[1]вспомогат'!J10</f>
        <v>-12252275.200000048</v>
      </c>
      <c r="I10" s="36">
        <f>'[1]вспомогат'!K10</f>
        <v>106.68518667075719</v>
      </c>
      <c r="J10" s="37">
        <f>'[1]вспомогат'!L10</f>
        <v>72010379.55999994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2605842475.65</v>
      </c>
      <c r="F12" s="38">
        <f>'[1]вспомогат'!H11</f>
        <v>73262807.1500001</v>
      </c>
      <c r="G12" s="39">
        <f>'[1]вспомогат'!I11</f>
        <v>26.269427785148302</v>
      </c>
      <c r="H12" s="35">
        <f>'[1]вспомогат'!J11</f>
        <v>-205627192.8499999</v>
      </c>
      <c r="I12" s="36">
        <f>'[1]вспомогат'!K11</f>
        <v>92.8638238848362</v>
      </c>
      <c r="J12" s="37">
        <f>'[1]вспомогат'!L11</f>
        <v>-200247524.3499999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216394184.1</v>
      </c>
      <c r="F13" s="38">
        <f>'[1]вспомогат'!H12</f>
        <v>4213634.620000005</v>
      </c>
      <c r="G13" s="39">
        <f>'[1]вспомогат'!I12</f>
        <v>22.801141974146248</v>
      </c>
      <c r="H13" s="35">
        <f>'[1]вспомогат'!J12</f>
        <v>-14266293.379999995</v>
      </c>
      <c r="I13" s="36">
        <f>'[1]вспомогат'!K12</f>
        <v>116.04716022714537</v>
      </c>
      <c r="J13" s="37">
        <f>'[1]вспомогат'!L12</f>
        <v>29923284.099999994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327462285.51</v>
      </c>
      <c r="F14" s="38">
        <f>'[1]вспомогат'!H13</f>
        <v>12603482.659999967</v>
      </c>
      <c r="G14" s="39">
        <f>'[1]вспомогат'!I13</f>
        <v>53.426637349482235</v>
      </c>
      <c r="H14" s="35">
        <f>'[1]вспомогат'!J13</f>
        <v>-10986777.340000033</v>
      </c>
      <c r="I14" s="36">
        <f>'[1]вспомогат'!K13</f>
        <v>127.51512860297329</v>
      </c>
      <c r="J14" s="37">
        <f>'[1]вспомогат'!L13</f>
        <v>70659591.50999999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260108680.03</v>
      </c>
      <c r="F15" s="38">
        <f>'[1]вспомогат'!H14</f>
        <v>5254600.8900000155</v>
      </c>
      <c r="G15" s="39">
        <f>'[1]вспомогат'!I14</f>
        <v>14.87525265787597</v>
      </c>
      <c r="H15" s="35">
        <f>'[1]вспомогат'!J14</f>
        <v>-30069847.109999985</v>
      </c>
      <c r="I15" s="36">
        <f>'[1]вспомогат'!K14</f>
        <v>90.88942761586698</v>
      </c>
      <c r="J15" s="37">
        <f>'[1]вспомогат'!L14</f>
        <v>-26072767.97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37655683.95</v>
      </c>
      <c r="F16" s="38">
        <f>'[1]вспомогат'!H15</f>
        <v>667397.3100000024</v>
      </c>
      <c r="G16" s="39">
        <f>'[1]вспомогат'!I15</f>
        <v>24.53170535369695</v>
      </c>
      <c r="H16" s="35">
        <f>'[1]вспомогат'!J15</f>
        <v>-2053152.6899999976</v>
      </c>
      <c r="I16" s="36">
        <f>'[1]вспомогат'!K15</f>
        <v>100.1155633788999</v>
      </c>
      <c r="J16" s="37">
        <f>'[1]вспомогат'!L15</f>
        <v>43465.95000000298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3447463309.2400002</v>
      </c>
      <c r="F17" s="41">
        <f>SUM(F12:F16)</f>
        <v>96001922.63000008</v>
      </c>
      <c r="G17" s="42">
        <f>F17/D17*100</f>
        <v>26.741096333354943</v>
      </c>
      <c r="H17" s="41">
        <f>SUM(H12:H16)</f>
        <v>-263003263.36999992</v>
      </c>
      <c r="I17" s="43">
        <f>E17/C17*100</f>
        <v>96.48227207441747</v>
      </c>
      <c r="J17" s="41">
        <f>SUM(J12:J16)</f>
        <v>-125693950.75999992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34705837.68</v>
      </c>
      <c r="F18" s="45">
        <f>'[1]вспомогат'!H16</f>
        <v>1189363.669999998</v>
      </c>
      <c r="G18" s="46">
        <f>'[1]вспомогат'!I16</f>
        <v>40.567985172142855</v>
      </c>
      <c r="H18" s="47">
        <f>'[1]вспомогат'!J16</f>
        <v>-1742415.330000002</v>
      </c>
      <c r="I18" s="48">
        <f>'[1]вспомогат'!K16</f>
        <v>131.06187190807847</v>
      </c>
      <c r="J18" s="49">
        <f>'[1]вспомогат'!L16</f>
        <v>8225338.68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144478690.64</v>
      </c>
      <c r="F19" s="38">
        <f>'[1]вспомогат'!H17</f>
        <v>5925810.179999977</v>
      </c>
      <c r="G19" s="39">
        <f>'[1]вспомогат'!I17</f>
        <v>43.16925973421117</v>
      </c>
      <c r="H19" s="35">
        <f>'[1]вспомогат'!J17</f>
        <v>-7801110.820000023</v>
      </c>
      <c r="I19" s="36">
        <f>'[1]вспомогат'!K17</f>
        <v>116.24491148535154</v>
      </c>
      <c r="J19" s="37">
        <f>'[1]вспомогат'!L17</f>
        <v>20190505.639999986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14609439.34</v>
      </c>
      <c r="F20" s="38">
        <f>'[1]вспомогат'!H18</f>
        <v>478365.6199999992</v>
      </c>
      <c r="G20" s="39">
        <f>'[1]вспомогат'!I18</f>
        <v>24.14897616934572</v>
      </c>
      <c r="H20" s="35">
        <f>'[1]вспомогат'!J18</f>
        <v>-1502528.3800000008</v>
      </c>
      <c r="I20" s="36">
        <f>'[1]вспомогат'!K18</f>
        <v>104.2170083976737</v>
      </c>
      <c r="J20" s="37">
        <f>'[1]вспомогат'!L18</f>
        <v>591152.3399999999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13696989.42</v>
      </c>
      <c r="F21" s="38">
        <f>'[1]вспомогат'!H19</f>
        <v>385250.5700000003</v>
      </c>
      <c r="G21" s="39">
        <f>'[1]вспомогат'!I19</f>
        <v>25.814768505023928</v>
      </c>
      <c r="H21" s="35">
        <f>'[1]вспомогат'!J19</f>
        <v>-1107114.4299999997</v>
      </c>
      <c r="I21" s="36">
        <f>'[1]вспомогат'!K19</f>
        <v>132.22875292656622</v>
      </c>
      <c r="J21" s="37">
        <f>'[1]вспомогат'!L19</f>
        <v>3338433.42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74346994.46</v>
      </c>
      <c r="F22" s="38">
        <f>'[1]вспомогат'!H20</f>
        <v>2197412.949999988</v>
      </c>
      <c r="G22" s="39">
        <f>'[1]вспомогат'!I20</f>
        <v>30.192111186115227</v>
      </c>
      <c r="H22" s="35">
        <f>'[1]вспомогат'!J20</f>
        <v>-5080690.050000012</v>
      </c>
      <c r="I22" s="36">
        <f>'[1]вспомогат'!K20</f>
        <v>116.24046845911347</v>
      </c>
      <c r="J22" s="37">
        <f>'[1]вспомогат'!L20</f>
        <v>10387346.459999993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58585168.7</v>
      </c>
      <c r="F23" s="38">
        <f>'[1]вспомогат'!H21</f>
        <v>1734297.6700000018</v>
      </c>
      <c r="G23" s="39">
        <f>'[1]вспомогат'!I21</f>
        <v>27.81705916365864</v>
      </c>
      <c r="H23" s="35">
        <f>'[1]вспомогат'!J21</f>
        <v>-4500357.329999998</v>
      </c>
      <c r="I23" s="36">
        <f>'[1]вспомогат'!K21</f>
        <v>116.99484513230156</v>
      </c>
      <c r="J23" s="37">
        <f>'[1]вспомогат'!L21</f>
        <v>8510168.700000003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79811164.47</v>
      </c>
      <c r="F24" s="38">
        <f>'[1]вспомогат'!H22</f>
        <v>1947949.9699999988</v>
      </c>
      <c r="G24" s="39">
        <f>'[1]вспомогат'!I22</f>
        <v>21.886013523162287</v>
      </c>
      <c r="H24" s="35">
        <f>'[1]вспомогат'!J22</f>
        <v>-6952483.030000001</v>
      </c>
      <c r="I24" s="36">
        <f>'[1]вспомогат'!K22</f>
        <v>111.53422821766976</v>
      </c>
      <c r="J24" s="37">
        <f>'[1]вспомогат'!L22</f>
        <v>8253611.469999999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40331597</v>
      </c>
      <c r="F25" s="38">
        <f>'[1]вспомогат'!H23</f>
        <v>1210554.5300000012</v>
      </c>
      <c r="G25" s="39">
        <f>'[1]вспомогат'!I23</f>
        <v>26.87582905034137</v>
      </c>
      <c r="H25" s="35">
        <f>'[1]вспомогат'!J23</f>
        <v>-3293695.469999999</v>
      </c>
      <c r="I25" s="36">
        <f>'[1]вспомогат'!K23</f>
        <v>122.24938262414322</v>
      </c>
      <c r="J25" s="37">
        <f>'[1]вспомогат'!L23</f>
        <v>7340349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23178288.17</v>
      </c>
      <c r="F26" s="38">
        <f>'[1]вспомогат'!H24</f>
        <v>679418.7100000009</v>
      </c>
      <c r="G26" s="39">
        <f>'[1]вспомогат'!I24</f>
        <v>20.154656475506297</v>
      </c>
      <c r="H26" s="35">
        <f>'[1]вспомогат'!J24</f>
        <v>-2691607.289999999</v>
      </c>
      <c r="I26" s="36">
        <f>'[1]вспомогат'!K24</f>
        <v>133.9053221186565</v>
      </c>
      <c r="J26" s="37">
        <f>'[1]вспомогат'!L24</f>
        <v>5868828.170000002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89395195.59</v>
      </c>
      <c r="F27" s="38">
        <f>'[1]вспомогат'!H25</f>
        <v>1177626.850000009</v>
      </c>
      <c r="G27" s="39">
        <f>'[1]вспомогат'!I25</f>
        <v>28.915280601471487</v>
      </c>
      <c r="H27" s="35">
        <f>'[1]вспомогат'!J25</f>
        <v>-2895053.149999991</v>
      </c>
      <c r="I27" s="36">
        <f>'[1]вспомогат'!K25</f>
        <v>149.88578657631905</v>
      </c>
      <c r="J27" s="37">
        <f>'[1]вспомогат'!L25</f>
        <v>29752985.590000004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40513698.96</v>
      </c>
      <c r="F28" s="38">
        <f>'[1]вспомогат'!H26</f>
        <v>1068241.200000003</v>
      </c>
      <c r="G28" s="39">
        <f>'[1]вспомогат'!I26</f>
        <v>20.58472865510334</v>
      </c>
      <c r="H28" s="35">
        <f>'[1]вспомогат'!J26</f>
        <v>-4121242.799999997</v>
      </c>
      <c r="I28" s="36">
        <f>'[1]вспомогат'!K26</f>
        <v>99.39717708349332</v>
      </c>
      <c r="J28" s="37">
        <f>'[1]вспомогат'!L26</f>
        <v>-245707.0399999991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29469220.92</v>
      </c>
      <c r="F29" s="38">
        <f>'[1]вспомогат'!H27</f>
        <v>851997.3900000006</v>
      </c>
      <c r="G29" s="39">
        <f>'[1]вспомогат'!I27</f>
        <v>37.48378293479564</v>
      </c>
      <c r="H29" s="35">
        <f>'[1]вспомогат'!J27</f>
        <v>-1420978.6099999994</v>
      </c>
      <c r="I29" s="36">
        <f>'[1]вспомогат'!K27</f>
        <v>112.28211300939068</v>
      </c>
      <c r="J29" s="37">
        <f>'[1]вспомогат'!L27</f>
        <v>3223525.920000002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52558599.95</v>
      </c>
      <c r="F30" s="38">
        <f>'[1]вспомогат'!H28</f>
        <v>1270565.75</v>
      </c>
      <c r="G30" s="39">
        <f>'[1]вспомогат'!I28</f>
        <v>28.619323677373636</v>
      </c>
      <c r="H30" s="35">
        <f>'[1]вспомогат'!J28</f>
        <v>-3168972.25</v>
      </c>
      <c r="I30" s="36">
        <f>'[1]вспомогат'!K28</f>
        <v>110.79501918010683</v>
      </c>
      <c r="J30" s="37">
        <f>'[1]вспомогат'!L28</f>
        <v>5120907.950000003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89474694.69</v>
      </c>
      <c r="F31" s="38">
        <f>'[1]вспомогат'!H29</f>
        <v>2602360.5099999905</v>
      </c>
      <c r="G31" s="39">
        <f>'[1]вспомогат'!I29</f>
        <v>34.25525620948453</v>
      </c>
      <c r="H31" s="35">
        <f>'[1]вспомогат'!J29</f>
        <v>-4994606.49000001</v>
      </c>
      <c r="I31" s="36">
        <f>'[1]вспомогат'!K29</f>
        <v>116.83754237636057</v>
      </c>
      <c r="J31" s="37">
        <f>'[1]вспомогат'!L29</f>
        <v>12894262.689999998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43348472.55</v>
      </c>
      <c r="F32" s="38">
        <f>'[1]вспомогат'!H30</f>
        <v>542155.6799999997</v>
      </c>
      <c r="G32" s="39">
        <f>'[1]вспомогат'!I30</f>
        <v>18.15199706705102</v>
      </c>
      <c r="H32" s="35">
        <f>'[1]вспомогат'!J30</f>
        <v>-2444599.3200000003</v>
      </c>
      <c r="I32" s="36">
        <f>'[1]вспомогат'!K30</f>
        <v>122.29358443023399</v>
      </c>
      <c r="J32" s="37">
        <f>'[1]вспомогат'!L30</f>
        <v>7902236.549999997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45322471.47</v>
      </c>
      <c r="F33" s="38">
        <f>'[1]вспомогат'!H31</f>
        <v>1113774.5700000003</v>
      </c>
      <c r="G33" s="39">
        <f>'[1]вспомогат'!I31</f>
        <v>17.631859176200727</v>
      </c>
      <c r="H33" s="35">
        <f>'[1]вспомогат'!J31</f>
        <v>-5203055.43</v>
      </c>
      <c r="I33" s="36">
        <f>'[1]вспомогат'!K31</f>
        <v>109.1981550035808</v>
      </c>
      <c r="J33" s="37">
        <f>'[1]вспомогат'!L31</f>
        <v>3817675.469999999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20167076.46</v>
      </c>
      <c r="F34" s="38">
        <f>'[1]вспомогат'!H32</f>
        <v>270163.5399999991</v>
      </c>
      <c r="G34" s="39">
        <f>'[1]вспомогат'!I32</f>
        <v>19.90175515622254</v>
      </c>
      <c r="H34" s="35">
        <f>'[1]вспомогат'!J32</f>
        <v>-1087322.460000001</v>
      </c>
      <c r="I34" s="36">
        <f>'[1]вспомогат'!K32</f>
        <v>131.30807308168013</v>
      </c>
      <c r="J34" s="37">
        <f>'[1]вспомогат'!L32</f>
        <v>4808480.460000001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37050383.79</v>
      </c>
      <c r="F35" s="38">
        <f>'[1]вспомогат'!H33</f>
        <v>1271558.039999999</v>
      </c>
      <c r="G35" s="39">
        <f>'[1]вспомогат'!I33</f>
        <v>36.256101524996296</v>
      </c>
      <c r="H35" s="35">
        <f>'[1]вспомогат'!J33</f>
        <v>-2235597.960000001</v>
      </c>
      <c r="I35" s="36">
        <f>'[1]вспомогат'!K33</f>
        <v>115.99470515484522</v>
      </c>
      <c r="J35" s="37">
        <f>'[1]вспомогат'!L33</f>
        <v>5108939.789999999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29119000.18</v>
      </c>
      <c r="F36" s="38">
        <f>'[1]вспомогат'!H34</f>
        <v>670182.5899999999</v>
      </c>
      <c r="G36" s="39">
        <f>'[1]вспомогат'!I34</f>
        <v>16.839570903922997</v>
      </c>
      <c r="H36" s="35">
        <f>'[1]вспомогат'!J34</f>
        <v>-3309625.41</v>
      </c>
      <c r="I36" s="36">
        <f>'[1]вспомогат'!K34</f>
        <v>108.31972072491148</v>
      </c>
      <c r="J36" s="37">
        <f>'[1]вспомогат'!L34</f>
        <v>2236545.1799999997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77694918.1</v>
      </c>
      <c r="F37" s="38">
        <f>'[1]вспомогат'!H35</f>
        <v>1227164.0799999982</v>
      </c>
      <c r="G37" s="39">
        <f>'[1]вспомогат'!I35</f>
        <v>19.595371831147816</v>
      </c>
      <c r="H37" s="35">
        <f>'[1]вспомогат'!J35</f>
        <v>-5035355.920000002</v>
      </c>
      <c r="I37" s="36">
        <f>'[1]вспомогат'!K35</f>
        <v>134.01313328365725</v>
      </c>
      <c r="J37" s="37">
        <f>'[1]вспомогат'!L35</f>
        <v>19719318.099999994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1037857902.54</v>
      </c>
      <c r="F38" s="41">
        <f>SUM(F18:F37)</f>
        <v>27814214.069999967</v>
      </c>
      <c r="G38" s="42">
        <f>F38/D38*100</f>
        <v>28.265723386284392</v>
      </c>
      <c r="H38" s="41">
        <f>SUM(H18:H37)</f>
        <v>-70588411.93000004</v>
      </c>
      <c r="I38" s="43">
        <f>E38/C38*100</f>
        <v>119.1826379399082</v>
      </c>
      <c r="J38" s="41">
        <f>SUM(J18:J37)</f>
        <v>167044904.54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7987793.85</v>
      </c>
      <c r="F39" s="38">
        <f>'[1]вспомогат'!H36</f>
        <v>220711.18999999948</v>
      </c>
      <c r="G39" s="39">
        <f>'[1]вспомогат'!I36</f>
        <v>25.32253212482784</v>
      </c>
      <c r="H39" s="35">
        <f>'[1]вспомогат'!J36</f>
        <v>-650888.8100000005</v>
      </c>
      <c r="I39" s="36">
        <f>'[1]вспомогат'!K36</f>
        <v>114.68278866695762</v>
      </c>
      <c r="J39" s="37">
        <f>'[1]вспомогат'!L36</f>
        <v>1022673.8499999996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20702749.19</v>
      </c>
      <c r="F40" s="38">
        <f>'[1]вспомогат'!H37</f>
        <v>676099.7900000028</v>
      </c>
      <c r="G40" s="39">
        <f>'[1]вспомогат'!I37</f>
        <v>73.64520342029333</v>
      </c>
      <c r="H40" s="35">
        <f>'[1]вспомогат'!J37</f>
        <v>-241950.20999999717</v>
      </c>
      <c r="I40" s="36">
        <f>'[1]вспомогат'!K37</f>
        <v>120.05530155278741</v>
      </c>
      <c r="J40" s="37">
        <f>'[1]вспомогат'!L37</f>
        <v>3458405.1900000013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11770941.7</v>
      </c>
      <c r="F41" s="38">
        <f>'[1]вспомогат'!H38</f>
        <v>298367.2199999988</v>
      </c>
      <c r="G41" s="39">
        <f>'[1]вспомогат'!I38</f>
        <v>14.080653633080278</v>
      </c>
      <c r="H41" s="35">
        <f>'[1]вспомогат'!J38</f>
        <v>-1820619.7800000012</v>
      </c>
      <c r="I41" s="36">
        <f>'[1]вспомогат'!K38</f>
        <v>101.30227730299659</v>
      </c>
      <c r="J41" s="37">
        <f>'[1]вспомогат'!L38</f>
        <v>151319.69999999925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7903990.18</v>
      </c>
      <c r="F42" s="38">
        <f>'[1]вспомогат'!H39</f>
        <v>343984.0599999996</v>
      </c>
      <c r="G42" s="39">
        <f>'[1]вспомогат'!I39</f>
        <v>52.39585992597212</v>
      </c>
      <c r="H42" s="35">
        <f>'[1]вспомогат'!J39</f>
        <v>-312525.9400000004</v>
      </c>
      <c r="I42" s="36">
        <f>'[1]вспомогат'!K39</f>
        <v>135.2871634505116</v>
      </c>
      <c r="J42" s="37">
        <f>'[1]вспомогат'!L39</f>
        <v>2061610.1799999997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8101940.17</v>
      </c>
      <c r="F43" s="38">
        <f>'[1]вспомогат'!H40</f>
        <v>315976.2000000002</v>
      </c>
      <c r="G43" s="39">
        <f>'[1]вспомогат'!I40</f>
        <v>15.849981665808071</v>
      </c>
      <c r="H43" s="35">
        <f>'[1]вспомогат'!J40</f>
        <v>-1677566.7999999998</v>
      </c>
      <c r="I43" s="36">
        <f>'[1]вспомогат'!K40</f>
        <v>128.47470867407318</v>
      </c>
      <c r="J43" s="37">
        <f>'[1]вспомогат'!L40</f>
        <v>1795687.17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8900003.73</v>
      </c>
      <c r="F44" s="38">
        <f>'[1]вспомогат'!H41</f>
        <v>209862.33999999985</v>
      </c>
      <c r="G44" s="39">
        <f>'[1]вспомогат'!I41</f>
        <v>17.10485224346878</v>
      </c>
      <c r="H44" s="35">
        <f>'[1]вспомогат'!J41</f>
        <v>-1017054.6600000001</v>
      </c>
      <c r="I44" s="36">
        <f>'[1]вспомогат'!K41</f>
        <v>92.69566515673478</v>
      </c>
      <c r="J44" s="37">
        <f>'[1]вспомогат'!L41</f>
        <v>-701312.2699999996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65367418.81999999</v>
      </c>
      <c r="F45" s="41">
        <f>SUM(F39:F44)</f>
        <v>2065000.8000000007</v>
      </c>
      <c r="G45" s="42">
        <f>F45/D45*100</f>
        <v>26.52331154141226</v>
      </c>
      <c r="H45" s="41">
        <f>SUM(H39:H44)</f>
        <v>-5720606.199999999</v>
      </c>
      <c r="I45" s="43">
        <f>E45/C45*100</f>
        <v>113.52642297669628</v>
      </c>
      <c r="J45" s="41">
        <f>SUM(J39:J44)</f>
        <v>7788383.82</v>
      </c>
    </row>
    <row r="46" spans="1:10" ht="15.75" customHeight="1">
      <c r="A46" s="52" t="s">
        <v>48</v>
      </c>
      <c r="B46" s="53">
        <f>'[1]вспомогат'!B42</f>
        <v>6609616505</v>
      </c>
      <c r="C46" s="53">
        <f>'[1]вспомогат'!C42</f>
        <v>5578712626</v>
      </c>
      <c r="D46" s="53">
        <f>'[1]вспомогат'!D42</f>
        <v>504346829</v>
      </c>
      <c r="E46" s="53">
        <f>'[1]вспомогат'!G42</f>
        <v>5699862343.160001</v>
      </c>
      <c r="F46" s="53">
        <f>'[1]вспомогат'!H42</f>
        <v>152782272.29999998</v>
      </c>
      <c r="G46" s="54">
        <f>'[1]вспомогат'!I42</f>
        <v>30.293096638067684</v>
      </c>
      <c r="H46" s="53">
        <f>'[1]вспомогат'!J42</f>
        <v>-345843950.5000001</v>
      </c>
      <c r="I46" s="54">
        <f>'[1]вспомогат'!K42</f>
        <v>102.17164290907141</v>
      </c>
      <c r="J46" s="53">
        <f>'[1]вспомогат'!L42</f>
        <v>121149717.1600008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07.10.2016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2016-10-10T04:18:54Z</dcterms:created>
  <dcterms:modified xsi:type="dcterms:W3CDTF">2016-10-10T04:19:37Z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