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<sst xmlns="http://schemas.openxmlformats.org/spreadsheetml/2006/main" count="54" uniqueCount="49">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</sst>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06.10.2016</v>
          </cell>
        </row>
        <row r="6">
          <cell r="G6" t="str">
            <v>Фактично надійшло на 06.10.2016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1230517148</v>
          </cell>
          <cell r="C10">
            <v>1077163333</v>
          </cell>
          <cell r="D10">
            <v>39153410</v>
          </cell>
          <cell r="G10">
            <v>1138052250.41</v>
          </cell>
          <cell r="H10">
            <v>15779672.650000095</v>
          </cell>
          <cell r="I10">
            <v>40.302166912154256</v>
          </cell>
          <cell r="J10">
            <v>-23373737.349999905</v>
          </cell>
          <cell r="K10">
            <v>105.65270981146553</v>
          </cell>
          <cell r="L10">
            <v>60888917.410000086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2574814207.51</v>
          </cell>
          <cell r="H11">
            <v>42234539.01000023</v>
          </cell>
          <cell r="I11">
            <v>15.143798275305759</v>
          </cell>
          <cell r="J11">
            <v>-236655460.98999977</v>
          </cell>
          <cell r="K11">
            <v>91.75807645193134</v>
          </cell>
          <cell r="L11">
            <v>-231275792.48999977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215390967.46</v>
          </cell>
          <cell r="H12">
            <v>3210417.980000019</v>
          </cell>
          <cell r="I12">
            <v>17.372459351573337</v>
          </cell>
          <cell r="J12">
            <v>-15269510.01999998</v>
          </cell>
          <cell r="K12">
            <v>115.50915851213246</v>
          </cell>
          <cell r="L12">
            <v>28920067.46000001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326239998.39</v>
          </cell>
          <cell r="H13">
            <v>11381195.539999962</v>
          </cell>
          <cell r="I13">
            <v>48.24531624492465</v>
          </cell>
          <cell r="J13">
            <v>-12209064.460000038</v>
          </cell>
          <cell r="K13">
            <v>127.03916509146902</v>
          </cell>
          <cell r="L13">
            <v>69437304.38999999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258463960.97</v>
          </cell>
          <cell r="H14">
            <v>3609881.830000013</v>
          </cell>
          <cell r="I14">
            <v>10.219216532414075</v>
          </cell>
          <cell r="J14">
            <v>-31714566.169999987</v>
          </cell>
          <cell r="K14">
            <v>90.31471563803115</v>
          </cell>
          <cell r="L14">
            <v>-27717487.03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37459684.68</v>
          </cell>
          <cell r="H15">
            <v>471398.0399999991</v>
          </cell>
          <cell r="I15">
            <v>17.327306610795578</v>
          </cell>
          <cell r="J15">
            <v>-2249151.960000001</v>
          </cell>
          <cell r="K15">
            <v>99.59445805615611</v>
          </cell>
          <cell r="L15">
            <v>-152533.3200000003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34362819.72</v>
          </cell>
          <cell r="H16">
            <v>846345.7099999972</v>
          </cell>
          <cell r="I16">
            <v>28.867991414086706</v>
          </cell>
          <cell r="J16">
            <v>-2085433.2900000028</v>
          </cell>
          <cell r="K16">
            <v>129.76651127306928</v>
          </cell>
          <cell r="L16">
            <v>7882320.719999999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140102874</v>
          </cell>
          <cell r="H17">
            <v>1549993.5399999917</v>
          </cell>
          <cell r="I17">
            <v>11.291632988927319</v>
          </cell>
          <cell r="J17">
            <v>-12176927.460000008</v>
          </cell>
          <cell r="K17">
            <v>112.72420946528425</v>
          </cell>
          <cell r="L17">
            <v>15814689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14411910.91</v>
          </cell>
          <cell r="H18">
            <v>280837.1899999995</v>
          </cell>
          <cell r="I18">
            <v>14.177295201055658</v>
          </cell>
          <cell r="J18">
            <v>-1700056.8100000005</v>
          </cell>
          <cell r="K18">
            <v>102.80793159677783</v>
          </cell>
          <cell r="L18">
            <v>393623.91000000015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13353300.89</v>
          </cell>
          <cell r="H19">
            <v>41562.04000000097</v>
          </cell>
          <cell r="I19">
            <v>2.7849782057339167</v>
          </cell>
          <cell r="J19">
            <v>-1450802.959999999</v>
          </cell>
          <cell r="K19">
            <v>128.91083361426053</v>
          </cell>
          <cell r="L19">
            <v>2994744.8900000006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73505763.79</v>
          </cell>
          <cell r="H20">
            <v>1356182.2800000012</v>
          </cell>
          <cell r="I20">
            <v>18.63373299333633</v>
          </cell>
          <cell r="J20">
            <v>-5921920.719999999</v>
          </cell>
          <cell r="K20">
            <v>114.92521627073371</v>
          </cell>
          <cell r="L20">
            <v>9546115.790000007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57945899.23</v>
          </cell>
          <cell r="H21">
            <v>1095028.1999999955</v>
          </cell>
          <cell r="I21">
            <v>17.56357328512958</v>
          </cell>
          <cell r="J21">
            <v>-5139626.8000000045</v>
          </cell>
          <cell r="K21">
            <v>115.71822112830755</v>
          </cell>
          <cell r="L21">
            <v>7870899.229999997</v>
          </cell>
        </row>
        <row r="22">
          <cell r="B22">
            <v>80488290</v>
          </cell>
          <cell r="C22">
            <v>68926214</v>
          </cell>
          <cell r="D22">
            <v>6269094</v>
          </cell>
          <cell r="G22">
            <v>79063362.52</v>
          </cell>
          <cell r="H22">
            <v>1200148.0199999958</v>
          </cell>
          <cell r="I22">
            <v>19.143882991704956</v>
          </cell>
          <cell r="J22">
            <v>-5068945.980000004</v>
          </cell>
          <cell r="K22">
            <v>114.70724696992643</v>
          </cell>
          <cell r="L22">
            <v>10137148.519999996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40021326.68</v>
          </cell>
          <cell r="H23">
            <v>900284.2100000009</v>
          </cell>
          <cell r="I23">
            <v>19.987438752289524</v>
          </cell>
          <cell r="J23">
            <v>-3603965.789999999</v>
          </cell>
          <cell r="K23">
            <v>121.30892011117615</v>
          </cell>
          <cell r="L23">
            <v>7030078.68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22965008.43</v>
          </cell>
          <cell r="H24">
            <v>466138.9699999988</v>
          </cell>
          <cell r="I24">
            <v>13.827807023736952</v>
          </cell>
          <cell r="J24">
            <v>-2904887.030000001</v>
          </cell>
          <cell r="K24">
            <v>132.6731650207459</v>
          </cell>
          <cell r="L24">
            <v>5655548.43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88890617.14</v>
          </cell>
          <cell r="H25">
            <v>673048.400000006</v>
          </cell>
          <cell r="I25">
            <v>16.52593378316013</v>
          </cell>
          <cell r="J25">
            <v>-3399631.599999994</v>
          </cell>
          <cell r="K25">
            <v>149.03977760046115</v>
          </cell>
          <cell r="L25">
            <v>29248407.14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40292139.25</v>
          </cell>
          <cell r="H26">
            <v>846681.4900000021</v>
          </cell>
          <cell r="I26">
            <v>16.315330965467897</v>
          </cell>
          <cell r="J26">
            <v>-4342802.509999998</v>
          </cell>
          <cell r="K26">
            <v>98.8535977437944</v>
          </cell>
          <cell r="L26">
            <v>-467266.75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29266264.57</v>
          </cell>
          <cell r="H27">
            <v>649041.0399999991</v>
          </cell>
          <cell r="I27">
            <v>28.55468073574024</v>
          </cell>
          <cell r="J27">
            <v>-1623934.960000001</v>
          </cell>
          <cell r="K27">
            <v>111.5088191415773</v>
          </cell>
          <cell r="L27">
            <v>3020569.5700000003</v>
          </cell>
        </row>
        <row r="28">
          <cell r="B28">
            <v>55570583</v>
          </cell>
          <cell r="C28">
            <v>47437592</v>
          </cell>
          <cell r="D28">
            <v>4439438</v>
          </cell>
          <cell r="G28">
            <v>52038195.93</v>
          </cell>
          <cell r="H28">
            <v>750161.7299999967</v>
          </cell>
          <cell r="I28">
            <v>16.89767330909896</v>
          </cell>
          <cell r="J28">
            <v>-3689276.2700000033</v>
          </cell>
          <cell r="K28">
            <v>109.69822399501223</v>
          </cell>
          <cell r="L28">
            <v>4600603.93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88428888.24</v>
          </cell>
          <cell r="H29">
            <v>1556554.0599999875</v>
          </cell>
          <cell r="I29">
            <v>20.489151262602398</v>
          </cell>
          <cell r="J29">
            <v>-6040412.9400000125</v>
          </cell>
          <cell r="K29">
            <v>115.47191094456086</v>
          </cell>
          <cell r="L29">
            <v>11848456.239999995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43219449.05</v>
          </cell>
          <cell r="H30">
            <v>413132.1799999997</v>
          </cell>
          <cell r="I30">
            <v>13.832141571705739</v>
          </cell>
          <cell r="J30">
            <v>-2573622.8200000003</v>
          </cell>
          <cell r="K30">
            <v>121.92958668446488</v>
          </cell>
          <cell r="L30">
            <v>7773213.049999997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44998250.68</v>
          </cell>
          <cell r="H31">
            <v>789553.7800000012</v>
          </cell>
          <cell r="I31">
            <v>12.499208938660708</v>
          </cell>
          <cell r="J31">
            <v>-5527276.219999999</v>
          </cell>
          <cell r="K31">
            <v>108.41699036419791</v>
          </cell>
          <cell r="L31">
            <v>3493454.6799999997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19992350.1</v>
          </cell>
          <cell r="H32">
            <v>95437.1799999997</v>
          </cell>
          <cell r="I32">
            <v>7.030435673001394</v>
          </cell>
          <cell r="J32">
            <v>-1262048.8200000003</v>
          </cell>
          <cell r="K32">
            <v>130.17042768753083</v>
          </cell>
          <cell r="L32">
            <v>4633754.1000000015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36387017.82</v>
          </cell>
          <cell r="H33">
            <v>608192.0700000003</v>
          </cell>
          <cell r="I33">
            <v>17.341460431186988</v>
          </cell>
          <cell r="J33">
            <v>-2898963.9299999997</v>
          </cell>
          <cell r="K33">
            <v>113.91788617947267</v>
          </cell>
          <cell r="L33">
            <v>4445573.82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28983491.13</v>
          </cell>
          <cell r="H34">
            <v>534673.5399999991</v>
          </cell>
          <cell r="I34">
            <v>13.434656646752785</v>
          </cell>
          <cell r="J34">
            <v>-3445134.460000001</v>
          </cell>
          <cell r="K34">
            <v>107.81564083339859</v>
          </cell>
          <cell r="L34">
            <v>2101036.129999999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77346816.18</v>
          </cell>
          <cell r="H35">
            <v>879062.1600000113</v>
          </cell>
          <cell r="I35">
            <v>14.0368758902169</v>
          </cell>
          <cell r="J35">
            <v>-5383457.839999989</v>
          </cell>
          <cell r="K35">
            <v>133.41270496553724</v>
          </cell>
          <cell r="L35">
            <v>19371216.180000007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7848048.58</v>
          </cell>
          <cell r="H36">
            <v>80965.91999999993</v>
          </cell>
          <cell r="I36">
            <v>9.289343735658552</v>
          </cell>
          <cell r="J36">
            <v>-790634.0800000001</v>
          </cell>
          <cell r="K36">
            <v>112.67643026968668</v>
          </cell>
          <cell r="L36">
            <v>882928.5800000001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20365067.78</v>
          </cell>
          <cell r="H37">
            <v>338418.3800000027</v>
          </cell>
          <cell r="I37">
            <v>36.862739502206054</v>
          </cell>
          <cell r="J37">
            <v>-579631.6199999973</v>
          </cell>
          <cell r="K37">
            <v>118.09708609385198</v>
          </cell>
          <cell r="L37">
            <v>3120723.780000001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11600936.04</v>
          </cell>
          <cell r="H38">
            <v>128361.55999999866</v>
          </cell>
          <cell r="I38">
            <v>6.057685110857153</v>
          </cell>
          <cell r="J38">
            <v>-1990625.4400000013</v>
          </cell>
          <cell r="K38">
            <v>99.83918616285452</v>
          </cell>
          <cell r="L38">
            <v>-18685.960000000894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7866382.1</v>
          </cell>
          <cell r="H39">
            <v>306375.9799999995</v>
          </cell>
          <cell r="I39">
            <v>46.66737444974174</v>
          </cell>
          <cell r="J39">
            <v>-350134.0200000005</v>
          </cell>
          <cell r="K39">
            <v>134.6434518124463</v>
          </cell>
          <cell r="L39">
            <v>2024002.0999999996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8087339.87</v>
          </cell>
          <cell r="H40">
            <v>301375.9000000004</v>
          </cell>
          <cell r="I40">
            <v>15.117602178633739</v>
          </cell>
          <cell r="J40">
            <v>-1692167.0999999996</v>
          </cell>
          <cell r="K40">
            <v>128.24318767420212</v>
          </cell>
          <cell r="L40">
            <v>1781086.87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8758175.35</v>
          </cell>
          <cell r="H41">
            <v>68033.95999999903</v>
          </cell>
          <cell r="I41">
            <v>5.545115113736221</v>
          </cell>
          <cell r="J41">
            <v>-1158883.040000001</v>
          </cell>
          <cell r="K41">
            <v>91.21848869467478</v>
          </cell>
          <cell r="L41">
            <v>-843140.6500000004</v>
          </cell>
        </row>
        <row r="42">
          <cell r="B42">
            <v>6606985066</v>
          </cell>
          <cell r="C42">
            <v>5576081187</v>
          </cell>
          <cell r="D42">
            <v>501715390</v>
          </cell>
          <cell r="G42">
            <v>5640522765.4000025</v>
          </cell>
          <cell r="H42">
            <v>93442694.54000026</v>
          </cell>
          <cell r="I42">
            <v>18.624641859202338</v>
          </cell>
          <cell r="J42">
            <v>-401710620.1599996</v>
          </cell>
          <cell r="K42">
            <v>101.15567862516495</v>
          </cell>
          <cell r="L42">
            <v>64441578.40000248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1077163333</v>
      </c>
      <c r="D10" s="33">
        <f>'[1]вспомогат'!D10</f>
        <v>39153410</v>
      </c>
      <c r="E10" s="33">
        <f>'[1]вспомогат'!G10</f>
        <v>1138052250.41</v>
      </c>
      <c r="F10" s="33">
        <f>'[1]вспомогат'!H10</f>
        <v>15779672.650000095</v>
      </c>
      <c r="G10" s="34">
        <f>'[1]вспомогат'!I10</f>
        <v>40.302166912154256</v>
      </c>
      <c r="H10" s="35">
        <f>'[1]вспомогат'!J10</f>
        <v>-23373737.349999905</v>
      </c>
      <c r="I10" s="36">
        <f>'[1]вспомогат'!K10</f>
        <v>105.65270981146553</v>
      </c>
      <c r="J10" s="37">
        <f>'[1]вспомогат'!L10</f>
        <v>60888917.410000086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2574814207.51</v>
      </c>
      <c r="F12" s="38">
        <f>'[1]вспомогат'!H11</f>
        <v>42234539.01000023</v>
      </c>
      <c r="G12" s="39">
        <f>'[1]вспомогат'!I11</f>
        <v>15.143798275305759</v>
      </c>
      <c r="H12" s="35">
        <f>'[1]вспомогат'!J11</f>
        <v>-236655460.98999977</v>
      </c>
      <c r="I12" s="36">
        <f>'[1]вспомогат'!K11</f>
        <v>91.75807645193134</v>
      </c>
      <c r="J12" s="37">
        <f>'[1]вспомогат'!L11</f>
        <v>-231275792.48999977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215390967.46</v>
      </c>
      <c r="F13" s="38">
        <f>'[1]вспомогат'!H12</f>
        <v>3210417.980000019</v>
      </c>
      <c r="G13" s="39">
        <f>'[1]вспомогат'!I12</f>
        <v>17.372459351573337</v>
      </c>
      <c r="H13" s="35">
        <f>'[1]вспомогат'!J12</f>
        <v>-15269510.01999998</v>
      </c>
      <c r="I13" s="36">
        <f>'[1]вспомогат'!K12</f>
        <v>115.50915851213246</v>
      </c>
      <c r="J13" s="37">
        <f>'[1]вспомогат'!L12</f>
        <v>28920067.46000001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326239998.39</v>
      </c>
      <c r="F14" s="38">
        <f>'[1]вспомогат'!H13</f>
        <v>11381195.539999962</v>
      </c>
      <c r="G14" s="39">
        <f>'[1]вспомогат'!I13</f>
        <v>48.24531624492465</v>
      </c>
      <c r="H14" s="35">
        <f>'[1]вспомогат'!J13</f>
        <v>-12209064.460000038</v>
      </c>
      <c r="I14" s="36">
        <f>'[1]вспомогат'!K13</f>
        <v>127.03916509146902</v>
      </c>
      <c r="J14" s="37">
        <f>'[1]вспомогат'!L13</f>
        <v>69437304.38999999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258463960.97</v>
      </c>
      <c r="F15" s="38">
        <f>'[1]вспомогат'!H14</f>
        <v>3609881.830000013</v>
      </c>
      <c r="G15" s="39">
        <f>'[1]вспомогат'!I14</f>
        <v>10.219216532414075</v>
      </c>
      <c r="H15" s="35">
        <f>'[1]вспомогат'!J14</f>
        <v>-31714566.169999987</v>
      </c>
      <c r="I15" s="36">
        <f>'[1]вспомогат'!K14</f>
        <v>90.31471563803115</v>
      </c>
      <c r="J15" s="37">
        <f>'[1]вспомогат'!L14</f>
        <v>-27717487.03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37459684.68</v>
      </c>
      <c r="F16" s="38">
        <f>'[1]вспомогат'!H15</f>
        <v>471398.0399999991</v>
      </c>
      <c r="G16" s="39">
        <f>'[1]вспомогат'!I15</f>
        <v>17.327306610795578</v>
      </c>
      <c r="H16" s="35">
        <f>'[1]вспомогат'!J15</f>
        <v>-2249151.960000001</v>
      </c>
      <c r="I16" s="36">
        <f>'[1]вспомогат'!K15</f>
        <v>99.59445805615611</v>
      </c>
      <c r="J16" s="37">
        <f>'[1]вспомогат'!L15</f>
        <v>-152533.3200000003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3412368819.0099998</v>
      </c>
      <c r="F17" s="41">
        <f>SUM(F12:F16)</f>
        <v>60907432.40000022</v>
      </c>
      <c r="G17" s="42">
        <f>F17/D17*100</f>
        <v>16.965613527376792</v>
      </c>
      <c r="H17" s="41">
        <f>SUM(H12:H16)</f>
        <v>-298097753.5999997</v>
      </c>
      <c r="I17" s="43">
        <f>E17/C17*100</f>
        <v>95.50010175062936</v>
      </c>
      <c r="J17" s="41">
        <f>SUM(J12:J16)</f>
        <v>-160788440.98999977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34362819.72</v>
      </c>
      <c r="F18" s="45">
        <f>'[1]вспомогат'!H16</f>
        <v>846345.7099999972</v>
      </c>
      <c r="G18" s="46">
        <f>'[1]вспомогат'!I16</f>
        <v>28.867991414086706</v>
      </c>
      <c r="H18" s="47">
        <f>'[1]вспомогат'!J16</f>
        <v>-2085433.2900000028</v>
      </c>
      <c r="I18" s="48">
        <f>'[1]вспомогат'!K16</f>
        <v>129.76651127306928</v>
      </c>
      <c r="J18" s="49">
        <f>'[1]вспомогат'!L16</f>
        <v>7882320.719999999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140102874</v>
      </c>
      <c r="F19" s="38">
        <f>'[1]вспомогат'!H17</f>
        <v>1549993.5399999917</v>
      </c>
      <c r="G19" s="39">
        <f>'[1]вспомогат'!I17</f>
        <v>11.291632988927319</v>
      </c>
      <c r="H19" s="35">
        <f>'[1]вспомогат'!J17</f>
        <v>-12176927.460000008</v>
      </c>
      <c r="I19" s="36">
        <f>'[1]вспомогат'!K17</f>
        <v>112.72420946528425</v>
      </c>
      <c r="J19" s="37">
        <f>'[1]вспомогат'!L17</f>
        <v>15814689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14411910.91</v>
      </c>
      <c r="F20" s="38">
        <f>'[1]вспомогат'!H18</f>
        <v>280837.1899999995</v>
      </c>
      <c r="G20" s="39">
        <f>'[1]вспомогат'!I18</f>
        <v>14.177295201055658</v>
      </c>
      <c r="H20" s="35">
        <f>'[1]вспомогат'!J18</f>
        <v>-1700056.8100000005</v>
      </c>
      <c r="I20" s="36">
        <f>'[1]вспомогат'!K18</f>
        <v>102.80793159677783</v>
      </c>
      <c r="J20" s="37">
        <f>'[1]вспомогат'!L18</f>
        <v>393623.91000000015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13353300.89</v>
      </c>
      <c r="F21" s="38">
        <f>'[1]вспомогат'!H19</f>
        <v>41562.04000000097</v>
      </c>
      <c r="G21" s="39">
        <f>'[1]вспомогат'!I19</f>
        <v>2.7849782057339167</v>
      </c>
      <c r="H21" s="35">
        <f>'[1]вспомогат'!J19</f>
        <v>-1450802.959999999</v>
      </c>
      <c r="I21" s="36">
        <f>'[1]вспомогат'!K19</f>
        <v>128.91083361426053</v>
      </c>
      <c r="J21" s="37">
        <f>'[1]вспомогат'!L19</f>
        <v>2994744.8900000006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73505763.79</v>
      </c>
      <c r="F22" s="38">
        <f>'[1]вспомогат'!H20</f>
        <v>1356182.2800000012</v>
      </c>
      <c r="G22" s="39">
        <f>'[1]вспомогат'!I20</f>
        <v>18.63373299333633</v>
      </c>
      <c r="H22" s="35">
        <f>'[1]вспомогат'!J20</f>
        <v>-5921920.719999999</v>
      </c>
      <c r="I22" s="36">
        <f>'[1]вспомогат'!K20</f>
        <v>114.92521627073371</v>
      </c>
      <c r="J22" s="37">
        <f>'[1]вспомогат'!L20</f>
        <v>9546115.790000007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57945899.23</v>
      </c>
      <c r="F23" s="38">
        <f>'[1]вспомогат'!H21</f>
        <v>1095028.1999999955</v>
      </c>
      <c r="G23" s="39">
        <f>'[1]вспомогат'!I21</f>
        <v>17.56357328512958</v>
      </c>
      <c r="H23" s="35">
        <f>'[1]вспомогат'!J21</f>
        <v>-5139626.8000000045</v>
      </c>
      <c r="I23" s="36">
        <f>'[1]вспомогат'!K21</f>
        <v>115.71822112830755</v>
      </c>
      <c r="J23" s="37">
        <f>'[1]вспомогат'!L21</f>
        <v>7870899.229999997</v>
      </c>
    </row>
    <row r="24" spans="1:10" ht="12.75">
      <c r="A24" s="32" t="s">
        <v>26</v>
      </c>
      <c r="B24" s="33">
        <f>'[1]вспомогат'!B22</f>
        <v>80488290</v>
      </c>
      <c r="C24" s="33">
        <f>'[1]вспомогат'!C22</f>
        <v>68926214</v>
      </c>
      <c r="D24" s="38">
        <f>'[1]вспомогат'!D22</f>
        <v>6269094</v>
      </c>
      <c r="E24" s="33">
        <f>'[1]вспомогат'!G22</f>
        <v>79063362.52</v>
      </c>
      <c r="F24" s="38">
        <f>'[1]вспомогат'!H22</f>
        <v>1200148.0199999958</v>
      </c>
      <c r="G24" s="39">
        <f>'[1]вспомогат'!I22</f>
        <v>19.143882991704956</v>
      </c>
      <c r="H24" s="35">
        <f>'[1]вспомогат'!J22</f>
        <v>-5068945.980000004</v>
      </c>
      <c r="I24" s="36">
        <f>'[1]вспомогат'!K22</f>
        <v>114.70724696992643</v>
      </c>
      <c r="J24" s="37">
        <f>'[1]вспомогат'!L22</f>
        <v>10137148.519999996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40021326.68</v>
      </c>
      <c r="F25" s="38">
        <f>'[1]вспомогат'!H23</f>
        <v>900284.2100000009</v>
      </c>
      <c r="G25" s="39">
        <f>'[1]вспомогат'!I23</f>
        <v>19.987438752289524</v>
      </c>
      <c r="H25" s="35">
        <f>'[1]вспомогат'!J23</f>
        <v>-3603965.789999999</v>
      </c>
      <c r="I25" s="36">
        <f>'[1]вспомогат'!K23</f>
        <v>121.30892011117615</v>
      </c>
      <c r="J25" s="37">
        <f>'[1]вспомогат'!L23</f>
        <v>7030078.68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22965008.43</v>
      </c>
      <c r="F26" s="38">
        <f>'[1]вспомогат'!H24</f>
        <v>466138.9699999988</v>
      </c>
      <c r="G26" s="39">
        <f>'[1]вспомогат'!I24</f>
        <v>13.827807023736952</v>
      </c>
      <c r="H26" s="35">
        <f>'[1]вспомогат'!J24</f>
        <v>-2904887.030000001</v>
      </c>
      <c r="I26" s="36">
        <f>'[1]вспомогат'!K24</f>
        <v>132.6731650207459</v>
      </c>
      <c r="J26" s="37">
        <f>'[1]вспомогат'!L24</f>
        <v>5655548.43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88890617.14</v>
      </c>
      <c r="F27" s="38">
        <f>'[1]вспомогат'!H25</f>
        <v>673048.400000006</v>
      </c>
      <c r="G27" s="39">
        <f>'[1]вспомогат'!I25</f>
        <v>16.52593378316013</v>
      </c>
      <c r="H27" s="35">
        <f>'[1]вспомогат'!J25</f>
        <v>-3399631.599999994</v>
      </c>
      <c r="I27" s="36">
        <f>'[1]вспомогат'!K25</f>
        <v>149.03977760046115</v>
      </c>
      <c r="J27" s="37">
        <f>'[1]вспомогат'!L25</f>
        <v>29248407.14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40292139.25</v>
      </c>
      <c r="F28" s="38">
        <f>'[1]вспомогат'!H26</f>
        <v>846681.4900000021</v>
      </c>
      <c r="G28" s="39">
        <f>'[1]вспомогат'!I26</f>
        <v>16.315330965467897</v>
      </c>
      <c r="H28" s="35">
        <f>'[1]вспомогат'!J26</f>
        <v>-4342802.509999998</v>
      </c>
      <c r="I28" s="36">
        <f>'[1]вспомогат'!K26</f>
        <v>98.8535977437944</v>
      </c>
      <c r="J28" s="37">
        <f>'[1]вспомогат'!L26</f>
        <v>-467266.75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29266264.57</v>
      </c>
      <c r="F29" s="38">
        <f>'[1]вспомогат'!H27</f>
        <v>649041.0399999991</v>
      </c>
      <c r="G29" s="39">
        <f>'[1]вспомогат'!I27</f>
        <v>28.55468073574024</v>
      </c>
      <c r="H29" s="35">
        <f>'[1]вспомогат'!J27</f>
        <v>-1623934.960000001</v>
      </c>
      <c r="I29" s="36">
        <f>'[1]вспомогат'!K27</f>
        <v>111.5088191415773</v>
      </c>
      <c r="J29" s="37">
        <f>'[1]вспомогат'!L27</f>
        <v>3020569.5700000003</v>
      </c>
    </row>
    <row r="30" spans="1:10" ht="12.75">
      <c r="A30" s="32" t="s">
        <v>32</v>
      </c>
      <c r="B30" s="33">
        <f>'[1]вспомогат'!B28</f>
        <v>55570583</v>
      </c>
      <c r="C30" s="33">
        <f>'[1]вспомогат'!C28</f>
        <v>47437592</v>
      </c>
      <c r="D30" s="38">
        <f>'[1]вспомогат'!D28</f>
        <v>4439438</v>
      </c>
      <c r="E30" s="33">
        <f>'[1]вспомогат'!G28</f>
        <v>52038195.93</v>
      </c>
      <c r="F30" s="38">
        <f>'[1]вспомогат'!H28</f>
        <v>750161.7299999967</v>
      </c>
      <c r="G30" s="39">
        <f>'[1]вспомогат'!I28</f>
        <v>16.89767330909896</v>
      </c>
      <c r="H30" s="35">
        <f>'[1]вспомогат'!J28</f>
        <v>-3689276.2700000033</v>
      </c>
      <c r="I30" s="36">
        <f>'[1]вспомогат'!K28</f>
        <v>109.69822399501223</v>
      </c>
      <c r="J30" s="37">
        <f>'[1]вспомогат'!L28</f>
        <v>4600603.93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88428888.24</v>
      </c>
      <c r="F31" s="38">
        <f>'[1]вспомогат'!H29</f>
        <v>1556554.0599999875</v>
      </c>
      <c r="G31" s="39">
        <f>'[1]вспомогат'!I29</f>
        <v>20.489151262602398</v>
      </c>
      <c r="H31" s="35">
        <f>'[1]вспомогат'!J29</f>
        <v>-6040412.9400000125</v>
      </c>
      <c r="I31" s="36">
        <f>'[1]вспомогат'!K29</f>
        <v>115.47191094456086</v>
      </c>
      <c r="J31" s="37">
        <f>'[1]вспомогат'!L29</f>
        <v>11848456.239999995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43219449.05</v>
      </c>
      <c r="F32" s="38">
        <f>'[1]вспомогат'!H30</f>
        <v>413132.1799999997</v>
      </c>
      <c r="G32" s="39">
        <f>'[1]вспомогат'!I30</f>
        <v>13.832141571705739</v>
      </c>
      <c r="H32" s="35">
        <f>'[1]вспомогат'!J30</f>
        <v>-2573622.8200000003</v>
      </c>
      <c r="I32" s="36">
        <f>'[1]вспомогат'!K30</f>
        <v>121.92958668446488</v>
      </c>
      <c r="J32" s="37">
        <f>'[1]вспомогат'!L30</f>
        <v>7773213.049999997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44998250.68</v>
      </c>
      <c r="F33" s="38">
        <f>'[1]вспомогат'!H31</f>
        <v>789553.7800000012</v>
      </c>
      <c r="G33" s="39">
        <f>'[1]вспомогат'!I31</f>
        <v>12.499208938660708</v>
      </c>
      <c r="H33" s="35">
        <f>'[1]вспомогат'!J31</f>
        <v>-5527276.219999999</v>
      </c>
      <c r="I33" s="36">
        <f>'[1]вспомогат'!K31</f>
        <v>108.41699036419791</v>
      </c>
      <c r="J33" s="37">
        <f>'[1]вспомогат'!L31</f>
        <v>3493454.6799999997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19992350.1</v>
      </c>
      <c r="F34" s="38">
        <f>'[1]вспомогат'!H32</f>
        <v>95437.1799999997</v>
      </c>
      <c r="G34" s="39">
        <f>'[1]вспомогат'!I32</f>
        <v>7.030435673001394</v>
      </c>
      <c r="H34" s="35">
        <f>'[1]вспомогат'!J32</f>
        <v>-1262048.8200000003</v>
      </c>
      <c r="I34" s="36">
        <f>'[1]вспомогат'!K32</f>
        <v>130.17042768753083</v>
      </c>
      <c r="J34" s="37">
        <f>'[1]вспомогат'!L32</f>
        <v>4633754.1000000015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36387017.82</v>
      </c>
      <c r="F35" s="38">
        <f>'[1]вспомогат'!H33</f>
        <v>608192.0700000003</v>
      </c>
      <c r="G35" s="39">
        <f>'[1]вспомогат'!I33</f>
        <v>17.341460431186988</v>
      </c>
      <c r="H35" s="35">
        <f>'[1]вспомогат'!J33</f>
        <v>-2898963.9299999997</v>
      </c>
      <c r="I35" s="36">
        <f>'[1]вспомогат'!K33</f>
        <v>113.91788617947267</v>
      </c>
      <c r="J35" s="37">
        <f>'[1]вспомогат'!L33</f>
        <v>4445573.82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28983491.13</v>
      </c>
      <c r="F36" s="38">
        <f>'[1]вспомогат'!H34</f>
        <v>534673.5399999991</v>
      </c>
      <c r="G36" s="39">
        <f>'[1]вспомогат'!I34</f>
        <v>13.434656646752785</v>
      </c>
      <c r="H36" s="35">
        <f>'[1]вспомогат'!J34</f>
        <v>-3445134.460000001</v>
      </c>
      <c r="I36" s="36">
        <f>'[1]вспомогат'!K34</f>
        <v>107.81564083339859</v>
      </c>
      <c r="J36" s="37">
        <f>'[1]вспомогат'!L34</f>
        <v>2101036.129999999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77346816.18</v>
      </c>
      <c r="F37" s="38">
        <f>'[1]вспомогат'!H35</f>
        <v>879062.1600000113</v>
      </c>
      <c r="G37" s="39">
        <f>'[1]вспомогат'!I35</f>
        <v>14.0368758902169</v>
      </c>
      <c r="H37" s="35">
        <f>'[1]вспомогат'!J35</f>
        <v>-5383457.839999989</v>
      </c>
      <c r="I37" s="36">
        <f>'[1]вспомогат'!K35</f>
        <v>133.41270496553724</v>
      </c>
      <c r="J37" s="37">
        <f>'[1]вспомогат'!L35</f>
        <v>19371216.180000007</v>
      </c>
    </row>
    <row r="38" spans="1:10" ht="18.75" customHeight="1">
      <c r="A38" s="51" t="s">
        <v>40</v>
      </c>
      <c r="B38" s="41">
        <f>SUM(B18:B37)</f>
        <v>1024278349</v>
      </c>
      <c r="C38" s="41">
        <f>SUM(C18:C37)</f>
        <v>868181559</v>
      </c>
      <c r="D38" s="41">
        <f>SUM(D18:D37)</f>
        <v>95771187</v>
      </c>
      <c r="E38" s="41">
        <f>SUM(E18:E37)</f>
        <v>1025575746.26</v>
      </c>
      <c r="F38" s="41">
        <f>SUM(F18:F37)</f>
        <v>15532057.789999984</v>
      </c>
      <c r="G38" s="42">
        <f>F38/D38*100</f>
        <v>16.21788167875583</v>
      </c>
      <c r="H38" s="41">
        <f>SUM(H18:H37)</f>
        <v>-80239129.21000002</v>
      </c>
      <c r="I38" s="43">
        <f>E38/C38*100</f>
        <v>118.12917881385223</v>
      </c>
      <c r="J38" s="41">
        <f>SUM(J18:J37)</f>
        <v>157394187.26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7848048.58</v>
      </c>
      <c r="F39" s="38">
        <f>'[1]вспомогат'!H36</f>
        <v>80965.91999999993</v>
      </c>
      <c r="G39" s="39">
        <f>'[1]вспомогат'!I36</f>
        <v>9.289343735658552</v>
      </c>
      <c r="H39" s="35">
        <f>'[1]вспомогат'!J36</f>
        <v>-790634.0800000001</v>
      </c>
      <c r="I39" s="36">
        <f>'[1]вспомогат'!K36</f>
        <v>112.67643026968668</v>
      </c>
      <c r="J39" s="37">
        <f>'[1]вспомогат'!L36</f>
        <v>882928.5800000001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20365067.78</v>
      </c>
      <c r="F40" s="38">
        <f>'[1]вспомогат'!H37</f>
        <v>338418.3800000027</v>
      </c>
      <c r="G40" s="39">
        <f>'[1]вспомогат'!I37</f>
        <v>36.862739502206054</v>
      </c>
      <c r="H40" s="35">
        <f>'[1]вспомогат'!J37</f>
        <v>-579631.6199999973</v>
      </c>
      <c r="I40" s="36">
        <f>'[1]вспомогат'!K37</f>
        <v>118.09708609385198</v>
      </c>
      <c r="J40" s="37">
        <f>'[1]вспомогат'!L37</f>
        <v>3120723.780000001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11600936.04</v>
      </c>
      <c r="F41" s="38">
        <f>'[1]вспомогат'!H38</f>
        <v>128361.55999999866</v>
      </c>
      <c r="G41" s="39">
        <f>'[1]вспомогат'!I38</f>
        <v>6.057685110857153</v>
      </c>
      <c r="H41" s="35">
        <f>'[1]вспомогат'!J38</f>
        <v>-1990625.4400000013</v>
      </c>
      <c r="I41" s="36">
        <f>'[1]вспомогат'!K38</f>
        <v>99.83918616285452</v>
      </c>
      <c r="J41" s="37">
        <f>'[1]вспомогат'!L38</f>
        <v>-18685.960000000894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7866382.1</v>
      </c>
      <c r="F42" s="38">
        <f>'[1]вспомогат'!H39</f>
        <v>306375.9799999995</v>
      </c>
      <c r="G42" s="39">
        <f>'[1]вспомогат'!I39</f>
        <v>46.66737444974174</v>
      </c>
      <c r="H42" s="35">
        <f>'[1]вспомогат'!J39</f>
        <v>-350134.0200000005</v>
      </c>
      <c r="I42" s="36">
        <f>'[1]вспомогат'!K39</f>
        <v>134.6434518124463</v>
      </c>
      <c r="J42" s="37">
        <f>'[1]вспомогат'!L39</f>
        <v>2024002.0999999996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8087339.87</v>
      </c>
      <c r="F43" s="38">
        <f>'[1]вспомогат'!H40</f>
        <v>301375.9000000004</v>
      </c>
      <c r="G43" s="39">
        <f>'[1]вспомогат'!I40</f>
        <v>15.117602178633739</v>
      </c>
      <c r="H43" s="35">
        <f>'[1]вспомогат'!J40</f>
        <v>-1692167.0999999996</v>
      </c>
      <c r="I43" s="36">
        <f>'[1]вспомогат'!K40</f>
        <v>128.24318767420212</v>
      </c>
      <c r="J43" s="37">
        <f>'[1]вспомогат'!L40</f>
        <v>1781086.87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8758175.35</v>
      </c>
      <c r="F44" s="38">
        <f>'[1]вспомогат'!H41</f>
        <v>68033.95999999903</v>
      </c>
      <c r="G44" s="39">
        <f>'[1]вспомогат'!I41</f>
        <v>5.545115113736221</v>
      </c>
      <c r="H44" s="35">
        <f>'[1]вспомогат'!J41</f>
        <v>-1158883.040000001</v>
      </c>
      <c r="I44" s="36">
        <f>'[1]вспомогат'!K41</f>
        <v>91.21848869467478</v>
      </c>
      <c r="J44" s="37">
        <f>'[1]вспомогат'!L41</f>
        <v>-843140.6500000004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64525949.72</v>
      </c>
      <c r="F45" s="41">
        <f>SUM(F39:F44)</f>
        <v>1223531.7000000002</v>
      </c>
      <c r="G45" s="42">
        <f>F45/D45*100</f>
        <v>15.715302609032284</v>
      </c>
      <c r="H45" s="41">
        <f>SUM(H39:H44)</f>
        <v>-6562075.3</v>
      </c>
      <c r="I45" s="43">
        <f>E45/C45*100</f>
        <v>112.06500720270841</v>
      </c>
      <c r="J45" s="41">
        <f>SUM(J39:J44)</f>
        <v>6946914.72</v>
      </c>
    </row>
    <row r="46" spans="1:10" ht="15.75" customHeight="1">
      <c r="A46" s="52" t="s">
        <v>48</v>
      </c>
      <c r="B46" s="53">
        <f>'[1]вспомогат'!B42</f>
        <v>6606985066</v>
      </c>
      <c r="C46" s="53">
        <f>'[1]вспомогат'!C42</f>
        <v>5576081187</v>
      </c>
      <c r="D46" s="53">
        <f>'[1]вспомогат'!D42</f>
        <v>501715390</v>
      </c>
      <c r="E46" s="53">
        <f>'[1]вспомогат'!G42</f>
        <v>5640522765.4000025</v>
      </c>
      <c r="F46" s="53">
        <f>'[1]вспомогат'!H42</f>
        <v>93442694.54000026</v>
      </c>
      <c r="G46" s="54">
        <f>'[1]вспомогат'!I42</f>
        <v>18.624641859202338</v>
      </c>
      <c r="H46" s="53">
        <f>'[1]вспомогат'!J42</f>
        <v>-401710620.1599996</v>
      </c>
      <c r="I46" s="54">
        <f>'[1]вспомогат'!K42</f>
        <v>101.15567862516495</v>
      </c>
      <c r="J46" s="53">
        <f>'[1]вспомогат'!L42</f>
        <v>64441578.40000248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06.10.2016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2016-10-07T04:40:46Z</dcterms:created>
  <dcterms:modified xsi:type="dcterms:W3CDTF">2016-10-07T04:41:25Z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