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<sst xmlns="http://schemas.openxmlformats.org/spreadsheetml/2006/main" count="54" uniqueCount="49">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</sst>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28.09.2016</v>
          </cell>
        </row>
        <row r="6">
          <cell r="G6" t="str">
            <v>Фактично надійшло на 28.09.2016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1109229334.57</v>
          </cell>
          <cell r="H10">
            <v>67862314.51999998</v>
          </cell>
          <cell r="I10">
            <v>109.21864101945506</v>
          </cell>
          <cell r="J10">
            <v>5727944.519999981</v>
          </cell>
          <cell r="K10">
            <v>106.86114939673847</v>
          </cell>
          <cell r="L10">
            <v>71219411.56999993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2472594825.15</v>
          </cell>
          <cell r="H11">
            <v>205776083</v>
          </cell>
          <cell r="I11">
            <v>80.78552561842658</v>
          </cell>
          <cell r="J11">
            <v>-48942917</v>
          </cell>
          <cell r="K11">
            <v>104.76218223692175</v>
          </cell>
          <cell r="L11">
            <v>112396925.1500001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205530325.23</v>
          </cell>
          <cell r="H12">
            <v>18494140.95999998</v>
          </cell>
          <cell r="I12">
            <v>102.99408988618988</v>
          </cell>
          <cell r="J12">
            <v>537633.9599999785</v>
          </cell>
          <cell r="K12">
            <v>123.41126796714023</v>
          </cell>
          <cell r="L12">
            <v>38989353.22999999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309455768.11</v>
          </cell>
          <cell r="H13">
            <v>30269317.129999995</v>
          </cell>
          <cell r="I13">
            <v>122.10338137989936</v>
          </cell>
          <cell r="J13">
            <v>5479408.129999995</v>
          </cell>
          <cell r="K13">
            <v>132.69265399031</v>
          </cell>
          <cell r="L13">
            <v>76243334.11000001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248747496.68</v>
          </cell>
          <cell r="H14">
            <v>24361723.930000007</v>
          </cell>
          <cell r="I14">
            <v>85.68417251688241</v>
          </cell>
          <cell r="J14">
            <v>-4070276.069999993</v>
          </cell>
          <cell r="K14">
            <v>99.81160863022988</v>
          </cell>
          <cell r="L14">
            <v>-469503.31999999285</v>
          </cell>
        </row>
        <row r="15">
          <cell r="B15">
            <v>42517518</v>
          </cell>
          <cell r="C15">
            <v>34891668</v>
          </cell>
          <cell r="D15">
            <v>6261518</v>
          </cell>
          <cell r="G15">
            <v>36376537.31</v>
          </cell>
          <cell r="H15">
            <v>3765056.2500000037</v>
          </cell>
          <cell r="I15">
            <v>60.13008746441364</v>
          </cell>
          <cell r="J15">
            <v>-2496461.7499999963</v>
          </cell>
          <cell r="K15">
            <v>104.25565584884049</v>
          </cell>
          <cell r="L15">
            <v>1484869.3100000024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32480493.96</v>
          </cell>
          <cell r="H16">
            <v>4043682.6300000027</v>
          </cell>
          <cell r="I16">
            <v>117.65743896914225</v>
          </cell>
          <cell r="J16">
            <v>606855.6300000027</v>
          </cell>
          <cell r="K16">
            <v>140.8177552881292</v>
          </cell>
          <cell r="L16">
            <v>9414869.96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136346956.08</v>
          </cell>
          <cell r="H17">
            <v>15995079.680000007</v>
          </cell>
          <cell r="I17">
            <v>127.7271420062413</v>
          </cell>
          <cell r="J17">
            <v>3472228.680000007</v>
          </cell>
          <cell r="K17">
            <v>123.32253734002174</v>
          </cell>
          <cell r="L17">
            <v>25785692.080000013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13972035.65</v>
          </cell>
          <cell r="H18">
            <v>1759109.0099999998</v>
          </cell>
          <cell r="I18">
            <v>102.0898398757123</v>
          </cell>
          <cell r="J18">
            <v>36010.00999999978</v>
          </cell>
          <cell r="K18">
            <v>115.29658510243522</v>
          </cell>
          <cell r="L18">
            <v>1853692.6500000004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12995370.39</v>
          </cell>
          <cell r="H19">
            <v>1220338.8100000005</v>
          </cell>
          <cell r="I19">
            <v>182.01135465357353</v>
          </cell>
          <cell r="J19">
            <v>549864.8100000005</v>
          </cell>
          <cell r="K19">
            <v>153.25649133892588</v>
          </cell>
          <cell r="L19">
            <v>4515879.390000001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70692877.98</v>
          </cell>
          <cell r="H20">
            <v>7887096.450000003</v>
          </cell>
          <cell r="I20">
            <v>114.33969957165546</v>
          </cell>
          <cell r="J20">
            <v>989145.450000003</v>
          </cell>
          <cell r="K20">
            <v>125.26161269541474</v>
          </cell>
          <cell r="L20">
            <v>14256690.980000004</v>
          </cell>
        </row>
        <row r="21">
          <cell r="B21">
            <v>59770830</v>
          </cell>
          <cell r="C21">
            <v>43840345</v>
          </cell>
          <cell r="D21">
            <v>7270555</v>
          </cell>
          <cell r="G21">
            <v>55825760.88</v>
          </cell>
          <cell r="H21">
            <v>7468952.560000002</v>
          </cell>
          <cell r="I21">
            <v>102.72878150292519</v>
          </cell>
          <cell r="J21">
            <v>198397.56000000238</v>
          </cell>
          <cell r="K21">
            <v>127.33878093340736</v>
          </cell>
          <cell r="L21">
            <v>11985415.880000003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75150332.06</v>
          </cell>
          <cell r="H22">
            <v>7444073.010000005</v>
          </cell>
          <cell r="I22">
            <v>123.48902867807163</v>
          </cell>
          <cell r="J22">
            <v>1415948.0100000054</v>
          </cell>
          <cell r="K22">
            <v>123.03019470150338</v>
          </cell>
          <cell r="L22">
            <v>14067496.060000002</v>
          </cell>
        </row>
        <row r="23">
          <cell r="B23">
            <v>40972813</v>
          </cell>
          <cell r="C23">
            <v>28330998</v>
          </cell>
          <cell r="D23">
            <v>4883895</v>
          </cell>
          <cell r="G23">
            <v>38232575.95</v>
          </cell>
          <cell r="H23">
            <v>4420001.630000003</v>
          </cell>
          <cell r="I23">
            <v>90.50156954643789</v>
          </cell>
          <cell r="J23">
            <v>-463893.3699999973</v>
          </cell>
          <cell r="K23">
            <v>134.94962637744</v>
          </cell>
          <cell r="L23">
            <v>9901577.950000003</v>
          </cell>
        </row>
        <row r="24">
          <cell r="B24">
            <v>20751136</v>
          </cell>
          <cell r="C24">
            <v>13938434</v>
          </cell>
          <cell r="D24">
            <v>2013052</v>
          </cell>
          <cell r="G24">
            <v>21943289.04</v>
          </cell>
          <cell r="H24">
            <v>2049251.7300000004</v>
          </cell>
          <cell r="I24">
            <v>101.79825111323507</v>
          </cell>
          <cell r="J24">
            <v>36199.73000000045</v>
          </cell>
          <cell r="K24">
            <v>157.43008891816683</v>
          </cell>
          <cell r="L24">
            <v>8004855.039999999</v>
          </cell>
        </row>
        <row r="25">
          <cell r="B25">
            <v>67737820</v>
          </cell>
          <cell r="C25">
            <v>55569530</v>
          </cell>
          <cell r="D25">
            <v>9264620</v>
          </cell>
          <cell r="G25">
            <v>86066743.36</v>
          </cell>
          <cell r="H25">
            <v>9417554.159999996</v>
          </cell>
          <cell r="I25">
            <v>101.65073321949521</v>
          </cell>
          <cell r="J25">
            <v>152934.15999999642</v>
          </cell>
          <cell r="K25">
            <v>154.88117923617492</v>
          </cell>
          <cell r="L25">
            <v>30497213.36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38816350.89</v>
          </cell>
          <cell r="H26">
            <v>5258849.530000001</v>
          </cell>
          <cell r="I26">
            <v>113.89314161314037</v>
          </cell>
          <cell r="J26">
            <v>641495.5300000012</v>
          </cell>
          <cell r="K26">
            <v>116.54117613891428</v>
          </cell>
          <cell r="L26">
            <v>5509366.890000001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28157708.72</v>
          </cell>
          <cell r="H27">
            <v>3473543.219999999</v>
          </cell>
          <cell r="I27">
            <v>165.33352213851853</v>
          </cell>
          <cell r="J27">
            <v>1372612.2199999988</v>
          </cell>
          <cell r="K27">
            <v>127.8181228889682</v>
          </cell>
          <cell r="L27">
            <v>6128196.719999999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49604652.78</v>
          </cell>
          <cell r="H28">
            <v>5371090.810000002</v>
          </cell>
          <cell r="I28">
            <v>125.26162725885743</v>
          </cell>
          <cell r="J28">
            <v>1083192.8100000024</v>
          </cell>
          <cell r="K28">
            <v>116.30611895686948</v>
          </cell>
          <cell r="L28">
            <v>6954572.780000001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85480742.62</v>
          </cell>
          <cell r="H29">
            <v>9094677.99000001</v>
          </cell>
          <cell r="I29">
            <v>143.3803842068208</v>
          </cell>
          <cell r="J29">
            <v>2751635.9900000095</v>
          </cell>
          <cell r="K29">
            <v>126.6836081845792</v>
          </cell>
          <cell r="L29">
            <v>18004970.620000005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41731792.44</v>
          </cell>
          <cell r="H30">
            <v>4762828.829999998</v>
          </cell>
          <cell r="I30">
            <v>101.30886979013225</v>
          </cell>
          <cell r="J30">
            <v>61533.82999999821</v>
          </cell>
          <cell r="K30">
            <v>129.37691288942662</v>
          </cell>
          <cell r="L30">
            <v>9475811.439999998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43258314.21</v>
          </cell>
          <cell r="H31">
            <v>6799117.869999997</v>
          </cell>
          <cell r="I31">
            <v>160.87259792556256</v>
          </cell>
          <cell r="J31">
            <v>2572718.8699999973</v>
          </cell>
          <cell r="K31">
            <v>123.55298128881978</v>
          </cell>
          <cell r="L31">
            <v>8246359.210000001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19417575.88</v>
          </cell>
          <cell r="H32">
            <v>1747651.0999999978</v>
          </cell>
          <cell r="I32">
            <v>115.5704852879422</v>
          </cell>
          <cell r="J32">
            <v>235456.09999999776</v>
          </cell>
          <cell r="K32">
            <v>138.6859747548587</v>
          </cell>
          <cell r="L32">
            <v>5416465.879999999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35207213.66</v>
          </cell>
          <cell r="H33">
            <v>4968130.389999997</v>
          </cell>
          <cell r="I33">
            <v>137.41221503894064</v>
          </cell>
          <cell r="J33">
            <v>1352636.3899999969</v>
          </cell>
          <cell r="K33">
            <v>135.1137017863322</v>
          </cell>
          <cell r="L33">
            <v>9149742.659999996</v>
          </cell>
        </row>
        <row r="34">
          <cell r="B34">
            <v>31978381</v>
          </cell>
          <cell r="C34">
            <v>23002647</v>
          </cell>
          <cell r="D34">
            <v>3868987</v>
          </cell>
          <cell r="G34">
            <v>27944919.02</v>
          </cell>
          <cell r="H34">
            <v>2888772.34</v>
          </cell>
          <cell r="I34">
            <v>74.66482415164486</v>
          </cell>
          <cell r="J34">
            <v>-980214.6600000001</v>
          </cell>
          <cell r="K34">
            <v>121.48566649742527</v>
          </cell>
          <cell r="L34">
            <v>4942272.02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74142321.03</v>
          </cell>
          <cell r="H35">
            <v>7185202.75</v>
          </cell>
          <cell r="I35">
            <v>113.45068318752529</v>
          </cell>
          <cell r="J35">
            <v>851875.75</v>
          </cell>
          <cell r="K35">
            <v>143.60851891063933</v>
          </cell>
          <cell r="L35">
            <v>22514241.03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7738302.5</v>
          </cell>
          <cell r="H36">
            <v>955893.5800000001</v>
          </cell>
          <cell r="I36">
            <v>102.4438778681585</v>
          </cell>
          <cell r="J36">
            <v>22803.580000000075</v>
          </cell>
          <cell r="K36">
            <v>126.99232135120586</v>
          </cell>
          <cell r="L36">
            <v>1644782.5</v>
          </cell>
        </row>
        <row r="37">
          <cell r="B37">
            <v>19069975</v>
          </cell>
          <cell r="C37">
            <v>16326294</v>
          </cell>
          <cell r="D37">
            <v>2503341</v>
          </cell>
          <cell r="G37">
            <v>19551364.56</v>
          </cell>
          <cell r="H37">
            <v>2564564.6999999993</v>
          </cell>
          <cell r="I37">
            <v>102.44567959379083</v>
          </cell>
          <cell r="J37">
            <v>61223.699999999255</v>
          </cell>
          <cell r="K37">
            <v>119.75384346257638</v>
          </cell>
          <cell r="L37">
            <v>3225070.5599999987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10964282.69</v>
          </cell>
          <cell r="H38">
            <v>1447786.0700000003</v>
          </cell>
          <cell r="I38">
            <v>165.74464112356674</v>
          </cell>
          <cell r="J38">
            <v>574282.0700000003</v>
          </cell>
          <cell r="K38">
            <v>115.40578803416824</v>
          </cell>
          <cell r="L38">
            <v>1463647.6899999995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7264521.61</v>
          </cell>
          <cell r="H39">
            <v>948871.5200000005</v>
          </cell>
          <cell r="I39">
            <v>244.4537098103876</v>
          </cell>
          <cell r="J39">
            <v>560711.5200000005</v>
          </cell>
          <cell r="K39">
            <v>140.08298723261478</v>
          </cell>
          <cell r="L39">
            <v>2078651.6100000003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7596667.89</v>
          </cell>
          <cell r="H40">
            <v>943684.2999999998</v>
          </cell>
          <cell r="I40">
            <v>133.88517491764156</v>
          </cell>
          <cell r="J40">
            <v>238838.2999999998</v>
          </cell>
          <cell r="K40">
            <v>176.14604019282538</v>
          </cell>
          <cell r="L40">
            <v>3283957.8899999997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8603234.44</v>
          </cell>
          <cell r="H41">
            <v>1392892.5699999994</v>
          </cell>
          <cell r="I41">
            <v>116.721210876943</v>
          </cell>
          <cell r="J41">
            <v>199542.56999999937</v>
          </cell>
          <cell r="K41">
            <v>102.73255955442295</v>
          </cell>
          <cell r="L41">
            <v>228835.43999999948</v>
          </cell>
        </row>
        <row r="42">
          <cell r="B42">
            <v>6414154156</v>
          </cell>
          <cell r="C42">
            <v>4892705969</v>
          </cell>
          <cell r="D42">
            <v>497207966</v>
          </cell>
          <cell r="G42">
            <v>5431120687.34</v>
          </cell>
          <cell r="H42">
            <v>472037333.02999985</v>
          </cell>
          <cell r="I42">
            <v>94.93760464610091</v>
          </cell>
          <cell r="J42">
            <v>-26828034.71000002</v>
          </cell>
          <cell r="K42">
            <v>111.00443643561202</v>
          </cell>
          <cell r="L42">
            <v>538414718.3400002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39" sqref="C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1109229334.57</v>
      </c>
      <c r="F10" s="33">
        <f>'[1]вспомогат'!H10</f>
        <v>67862314.51999998</v>
      </c>
      <c r="G10" s="34">
        <f>'[1]вспомогат'!I10</f>
        <v>109.21864101945506</v>
      </c>
      <c r="H10" s="35">
        <f>'[1]вспомогат'!J10</f>
        <v>5727944.519999981</v>
      </c>
      <c r="I10" s="36">
        <f>'[1]вспомогат'!K10</f>
        <v>106.86114939673847</v>
      </c>
      <c r="J10" s="37">
        <f>'[1]вспомогат'!L10</f>
        <v>71219411.56999993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2472594825.15</v>
      </c>
      <c r="F12" s="38">
        <f>'[1]вспомогат'!H11</f>
        <v>205776083</v>
      </c>
      <c r="G12" s="39">
        <f>'[1]вспомогат'!I11</f>
        <v>80.78552561842658</v>
      </c>
      <c r="H12" s="35">
        <f>'[1]вспомогат'!J11</f>
        <v>-48942917</v>
      </c>
      <c r="I12" s="36">
        <f>'[1]вспомогат'!K11</f>
        <v>104.76218223692175</v>
      </c>
      <c r="J12" s="37">
        <f>'[1]вспомогат'!L11</f>
        <v>112396925.1500001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205530325.23</v>
      </c>
      <c r="F13" s="38">
        <f>'[1]вспомогат'!H12</f>
        <v>18494140.95999998</v>
      </c>
      <c r="G13" s="39">
        <f>'[1]вспомогат'!I12</f>
        <v>102.99408988618988</v>
      </c>
      <c r="H13" s="35">
        <f>'[1]вспомогат'!J12</f>
        <v>537633.9599999785</v>
      </c>
      <c r="I13" s="36">
        <f>'[1]вспомогат'!K12</f>
        <v>123.41126796714023</v>
      </c>
      <c r="J13" s="37">
        <f>'[1]вспомогат'!L12</f>
        <v>38989353.22999999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309455768.11</v>
      </c>
      <c r="F14" s="38">
        <f>'[1]вспомогат'!H13</f>
        <v>30269317.129999995</v>
      </c>
      <c r="G14" s="39">
        <f>'[1]вспомогат'!I13</f>
        <v>122.10338137989936</v>
      </c>
      <c r="H14" s="35">
        <f>'[1]вспомогат'!J13</f>
        <v>5479408.129999995</v>
      </c>
      <c r="I14" s="36">
        <f>'[1]вспомогат'!K13</f>
        <v>132.69265399031</v>
      </c>
      <c r="J14" s="37">
        <f>'[1]вспомогат'!L13</f>
        <v>76243334.11000001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248747496.68</v>
      </c>
      <c r="F15" s="38">
        <f>'[1]вспомогат'!H14</f>
        <v>24361723.930000007</v>
      </c>
      <c r="G15" s="39">
        <f>'[1]вспомогат'!I14</f>
        <v>85.68417251688241</v>
      </c>
      <c r="H15" s="35">
        <f>'[1]вспомогат'!J14</f>
        <v>-4070276.069999993</v>
      </c>
      <c r="I15" s="36">
        <f>'[1]вспомогат'!K14</f>
        <v>99.81160863022988</v>
      </c>
      <c r="J15" s="37">
        <f>'[1]вспомогат'!L14</f>
        <v>-469503.31999999285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34891668</v>
      </c>
      <c r="D16" s="38">
        <f>'[1]вспомогат'!D15</f>
        <v>6261518</v>
      </c>
      <c r="E16" s="33">
        <f>'[1]вспомогат'!G15</f>
        <v>36376537.31</v>
      </c>
      <c r="F16" s="38">
        <f>'[1]вспомогат'!H15</f>
        <v>3765056.2500000037</v>
      </c>
      <c r="G16" s="39">
        <f>'[1]вспомогат'!I15</f>
        <v>60.13008746441364</v>
      </c>
      <c r="H16" s="35">
        <f>'[1]вспомогат'!J15</f>
        <v>-2496461.7499999963</v>
      </c>
      <c r="I16" s="36">
        <f>'[1]вспомогат'!K15</f>
        <v>104.25565584884049</v>
      </c>
      <c r="J16" s="37">
        <f>'[1]вспомогат'!L15</f>
        <v>1484869.3100000024</v>
      </c>
    </row>
    <row r="17" spans="1:10" ht="18" customHeight="1">
      <c r="A17" s="40" t="s">
        <v>19</v>
      </c>
      <c r="B17" s="41">
        <f>SUM(B12:B16)</f>
        <v>4107893917</v>
      </c>
      <c r="C17" s="41">
        <f>SUM(C12:C16)</f>
        <v>3044059974</v>
      </c>
      <c r="D17" s="41">
        <f>SUM(D12:D16)</f>
        <v>332158934</v>
      </c>
      <c r="E17" s="41">
        <f>SUM(E12:E16)</f>
        <v>3272704952.48</v>
      </c>
      <c r="F17" s="41">
        <f>SUM(F12:F16)</f>
        <v>282666321.27</v>
      </c>
      <c r="G17" s="42">
        <f>F17/D17*100</f>
        <v>85.09971954269338</v>
      </c>
      <c r="H17" s="41">
        <f>SUM(H12:H16)</f>
        <v>-49492612.73000002</v>
      </c>
      <c r="I17" s="43">
        <f>E17/C17*100</f>
        <v>107.51118507627669</v>
      </c>
      <c r="J17" s="41">
        <f>SUM(J12:J16)</f>
        <v>228644978.4800001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32480493.96</v>
      </c>
      <c r="F18" s="45">
        <f>'[1]вспомогат'!H16</f>
        <v>4043682.6300000027</v>
      </c>
      <c r="G18" s="46">
        <f>'[1]вспомогат'!I16</f>
        <v>117.65743896914225</v>
      </c>
      <c r="H18" s="47">
        <f>'[1]вспомогат'!J16</f>
        <v>606855.6300000027</v>
      </c>
      <c r="I18" s="48">
        <f>'[1]вспомогат'!K16</f>
        <v>140.8177552881292</v>
      </c>
      <c r="J18" s="49">
        <f>'[1]вспомогат'!L16</f>
        <v>9414869.96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136346956.08</v>
      </c>
      <c r="F19" s="38">
        <f>'[1]вспомогат'!H17</f>
        <v>15995079.680000007</v>
      </c>
      <c r="G19" s="39">
        <f>'[1]вспомогат'!I17</f>
        <v>127.7271420062413</v>
      </c>
      <c r="H19" s="35">
        <f>'[1]вспомогат'!J17</f>
        <v>3472228.680000007</v>
      </c>
      <c r="I19" s="36">
        <f>'[1]вспомогат'!K17</f>
        <v>123.32253734002174</v>
      </c>
      <c r="J19" s="37">
        <f>'[1]вспомогат'!L17</f>
        <v>25785692.080000013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13972035.65</v>
      </c>
      <c r="F20" s="38">
        <f>'[1]вспомогат'!H18</f>
        <v>1759109.0099999998</v>
      </c>
      <c r="G20" s="39">
        <f>'[1]вспомогат'!I18</f>
        <v>102.0898398757123</v>
      </c>
      <c r="H20" s="35">
        <f>'[1]вспомогат'!J18</f>
        <v>36010.00999999978</v>
      </c>
      <c r="I20" s="36">
        <f>'[1]вспомогат'!K18</f>
        <v>115.29658510243522</v>
      </c>
      <c r="J20" s="37">
        <f>'[1]вспомогат'!L18</f>
        <v>1853692.6500000004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12995370.39</v>
      </c>
      <c r="F21" s="38">
        <f>'[1]вспомогат'!H19</f>
        <v>1220338.8100000005</v>
      </c>
      <c r="G21" s="39">
        <f>'[1]вспомогат'!I19</f>
        <v>182.01135465357353</v>
      </c>
      <c r="H21" s="35">
        <f>'[1]вспомогат'!J19</f>
        <v>549864.8100000005</v>
      </c>
      <c r="I21" s="36">
        <f>'[1]вспомогат'!K19</f>
        <v>153.25649133892588</v>
      </c>
      <c r="J21" s="37">
        <f>'[1]вспомогат'!L19</f>
        <v>4515879.390000001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70692877.98</v>
      </c>
      <c r="F22" s="38">
        <f>'[1]вспомогат'!H20</f>
        <v>7887096.450000003</v>
      </c>
      <c r="G22" s="39">
        <f>'[1]вспомогат'!I20</f>
        <v>114.33969957165546</v>
      </c>
      <c r="H22" s="35">
        <f>'[1]вспомогат'!J20</f>
        <v>989145.450000003</v>
      </c>
      <c r="I22" s="36">
        <f>'[1]вспомогат'!K20</f>
        <v>125.26161269541474</v>
      </c>
      <c r="J22" s="37">
        <f>'[1]вспомогат'!L20</f>
        <v>14256690.980000004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43840345</v>
      </c>
      <c r="D23" s="38">
        <f>'[1]вспомогат'!D21</f>
        <v>7270555</v>
      </c>
      <c r="E23" s="33">
        <f>'[1]вспомогат'!G21</f>
        <v>55825760.88</v>
      </c>
      <c r="F23" s="38">
        <f>'[1]вспомогат'!H21</f>
        <v>7468952.560000002</v>
      </c>
      <c r="G23" s="39">
        <f>'[1]вспомогат'!I21</f>
        <v>102.72878150292519</v>
      </c>
      <c r="H23" s="35">
        <f>'[1]вспомогат'!J21</f>
        <v>198397.56000000238</v>
      </c>
      <c r="I23" s="36">
        <f>'[1]вспомогат'!K21</f>
        <v>127.33878093340736</v>
      </c>
      <c r="J23" s="37">
        <f>'[1]вспомогат'!L21</f>
        <v>11985415.880000003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75150332.06</v>
      </c>
      <c r="F24" s="38">
        <f>'[1]вспомогат'!H22</f>
        <v>7444073.010000005</v>
      </c>
      <c r="G24" s="39">
        <f>'[1]вспомогат'!I22</f>
        <v>123.48902867807163</v>
      </c>
      <c r="H24" s="35">
        <f>'[1]вспомогат'!J22</f>
        <v>1415948.0100000054</v>
      </c>
      <c r="I24" s="36">
        <f>'[1]вспомогат'!K22</f>
        <v>123.03019470150338</v>
      </c>
      <c r="J24" s="37">
        <f>'[1]вспомогат'!L22</f>
        <v>14067496.060000002</v>
      </c>
    </row>
    <row r="25" spans="1:10" ht="12.75">
      <c r="A25" s="32" t="s">
        <v>27</v>
      </c>
      <c r="B25" s="33">
        <f>'[1]вспомогат'!B23</f>
        <v>40972813</v>
      </c>
      <c r="C25" s="33">
        <f>'[1]вспомогат'!C23</f>
        <v>28330998</v>
      </c>
      <c r="D25" s="38">
        <f>'[1]вспомогат'!D23</f>
        <v>4883895</v>
      </c>
      <c r="E25" s="33">
        <f>'[1]вспомогат'!G23</f>
        <v>38232575.95</v>
      </c>
      <c r="F25" s="38">
        <f>'[1]вспомогат'!H23</f>
        <v>4420001.630000003</v>
      </c>
      <c r="G25" s="39">
        <f>'[1]вспомогат'!I23</f>
        <v>90.50156954643789</v>
      </c>
      <c r="H25" s="35">
        <f>'[1]вспомогат'!J23</f>
        <v>-463893.3699999973</v>
      </c>
      <c r="I25" s="36">
        <f>'[1]вспомогат'!K23</f>
        <v>134.94962637744</v>
      </c>
      <c r="J25" s="37">
        <f>'[1]вспомогат'!L23</f>
        <v>9901577.950000003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13938434</v>
      </c>
      <c r="D26" s="38">
        <f>'[1]вспомогат'!D24</f>
        <v>2013052</v>
      </c>
      <c r="E26" s="33">
        <f>'[1]вспомогат'!G24</f>
        <v>21943289.04</v>
      </c>
      <c r="F26" s="38">
        <f>'[1]вспомогат'!H24</f>
        <v>2049251.7300000004</v>
      </c>
      <c r="G26" s="39">
        <f>'[1]вспомогат'!I24</f>
        <v>101.79825111323507</v>
      </c>
      <c r="H26" s="35">
        <f>'[1]вспомогат'!J24</f>
        <v>36199.73000000045</v>
      </c>
      <c r="I26" s="36">
        <f>'[1]вспомогат'!K24</f>
        <v>157.43008891816683</v>
      </c>
      <c r="J26" s="37">
        <f>'[1]вспомогат'!L24</f>
        <v>8004855.039999999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55569530</v>
      </c>
      <c r="D27" s="38">
        <f>'[1]вспомогат'!D25</f>
        <v>9264620</v>
      </c>
      <c r="E27" s="33">
        <f>'[1]вспомогат'!G25</f>
        <v>86066743.36</v>
      </c>
      <c r="F27" s="38">
        <f>'[1]вспомогат'!H25</f>
        <v>9417554.159999996</v>
      </c>
      <c r="G27" s="39">
        <f>'[1]вспомогат'!I25</f>
        <v>101.65073321949521</v>
      </c>
      <c r="H27" s="35">
        <f>'[1]вспомогат'!J25</f>
        <v>152934.15999999642</v>
      </c>
      <c r="I27" s="36">
        <f>'[1]вспомогат'!K25</f>
        <v>154.88117923617492</v>
      </c>
      <c r="J27" s="37">
        <f>'[1]вспомогат'!L25</f>
        <v>30497213.36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38816350.89</v>
      </c>
      <c r="F28" s="38">
        <f>'[1]вспомогат'!H26</f>
        <v>5258849.530000001</v>
      </c>
      <c r="G28" s="39">
        <f>'[1]вспомогат'!I26</f>
        <v>113.89314161314037</v>
      </c>
      <c r="H28" s="35">
        <f>'[1]вспомогат'!J26</f>
        <v>641495.5300000012</v>
      </c>
      <c r="I28" s="36">
        <f>'[1]вспомогат'!K26</f>
        <v>116.54117613891428</v>
      </c>
      <c r="J28" s="37">
        <f>'[1]вспомогат'!L26</f>
        <v>5509366.890000001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28157708.72</v>
      </c>
      <c r="F29" s="38">
        <f>'[1]вспомогат'!H27</f>
        <v>3473543.219999999</v>
      </c>
      <c r="G29" s="39">
        <f>'[1]вспомогат'!I27</f>
        <v>165.33352213851853</v>
      </c>
      <c r="H29" s="35">
        <f>'[1]вспомогат'!J27</f>
        <v>1372612.2199999988</v>
      </c>
      <c r="I29" s="36">
        <f>'[1]вспомогат'!K27</f>
        <v>127.8181228889682</v>
      </c>
      <c r="J29" s="37">
        <f>'[1]вспомогат'!L27</f>
        <v>6128196.719999999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49604652.78</v>
      </c>
      <c r="F30" s="38">
        <f>'[1]вспомогат'!H28</f>
        <v>5371090.810000002</v>
      </c>
      <c r="G30" s="39">
        <f>'[1]вспомогат'!I28</f>
        <v>125.26162725885743</v>
      </c>
      <c r="H30" s="35">
        <f>'[1]вспомогат'!J28</f>
        <v>1083192.8100000024</v>
      </c>
      <c r="I30" s="36">
        <f>'[1]вспомогат'!K28</f>
        <v>116.30611895686948</v>
      </c>
      <c r="J30" s="37">
        <f>'[1]вспомогат'!L28</f>
        <v>6954572.780000001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85480742.62</v>
      </c>
      <c r="F31" s="38">
        <f>'[1]вспомогат'!H29</f>
        <v>9094677.99000001</v>
      </c>
      <c r="G31" s="39">
        <f>'[1]вспомогат'!I29</f>
        <v>143.3803842068208</v>
      </c>
      <c r="H31" s="35">
        <f>'[1]вспомогат'!J29</f>
        <v>2751635.9900000095</v>
      </c>
      <c r="I31" s="36">
        <f>'[1]вспомогат'!K29</f>
        <v>126.6836081845792</v>
      </c>
      <c r="J31" s="37">
        <f>'[1]вспомогат'!L29</f>
        <v>18004970.620000005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41731792.44</v>
      </c>
      <c r="F32" s="38">
        <f>'[1]вспомогат'!H30</f>
        <v>4762828.829999998</v>
      </c>
      <c r="G32" s="39">
        <f>'[1]вспомогат'!I30</f>
        <v>101.30886979013225</v>
      </c>
      <c r="H32" s="35">
        <f>'[1]вспомогат'!J30</f>
        <v>61533.82999999821</v>
      </c>
      <c r="I32" s="36">
        <f>'[1]вспомогат'!K30</f>
        <v>129.37691288942662</v>
      </c>
      <c r="J32" s="37">
        <f>'[1]вспомогат'!L30</f>
        <v>9475811.439999998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43258314.21</v>
      </c>
      <c r="F33" s="38">
        <f>'[1]вспомогат'!H31</f>
        <v>6799117.869999997</v>
      </c>
      <c r="G33" s="39">
        <f>'[1]вспомогат'!I31</f>
        <v>160.87259792556256</v>
      </c>
      <c r="H33" s="35">
        <f>'[1]вспомогат'!J31</f>
        <v>2572718.8699999973</v>
      </c>
      <c r="I33" s="36">
        <f>'[1]вспомогат'!K31</f>
        <v>123.55298128881978</v>
      </c>
      <c r="J33" s="37">
        <f>'[1]вспомогат'!L31</f>
        <v>8246359.210000001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19417575.88</v>
      </c>
      <c r="F34" s="38">
        <f>'[1]вспомогат'!H32</f>
        <v>1747651.0999999978</v>
      </c>
      <c r="G34" s="39">
        <f>'[1]вспомогат'!I32</f>
        <v>115.5704852879422</v>
      </c>
      <c r="H34" s="35">
        <f>'[1]вспомогат'!J32</f>
        <v>235456.09999999776</v>
      </c>
      <c r="I34" s="36">
        <f>'[1]вспомогат'!K32</f>
        <v>138.6859747548587</v>
      </c>
      <c r="J34" s="37">
        <f>'[1]вспомогат'!L32</f>
        <v>5416465.879999999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35207213.66</v>
      </c>
      <c r="F35" s="38">
        <f>'[1]вспомогат'!H33</f>
        <v>4968130.389999997</v>
      </c>
      <c r="G35" s="39">
        <f>'[1]вспомогат'!I33</f>
        <v>137.41221503894064</v>
      </c>
      <c r="H35" s="35">
        <f>'[1]вспомогат'!J33</f>
        <v>1352636.3899999969</v>
      </c>
      <c r="I35" s="36">
        <f>'[1]вспомогат'!K33</f>
        <v>135.1137017863322</v>
      </c>
      <c r="J35" s="37">
        <f>'[1]вспомогат'!L33</f>
        <v>9149742.659999996</v>
      </c>
    </row>
    <row r="36" spans="1:10" ht="12.75">
      <c r="A36" s="32" t="s">
        <v>38</v>
      </c>
      <c r="B36" s="33">
        <f>'[1]вспомогат'!B34</f>
        <v>31978381</v>
      </c>
      <c r="C36" s="33">
        <f>'[1]вспомогат'!C34</f>
        <v>23002647</v>
      </c>
      <c r="D36" s="38">
        <f>'[1]вспомогат'!D34</f>
        <v>3868987</v>
      </c>
      <c r="E36" s="33">
        <f>'[1]вспомогат'!G34</f>
        <v>27944919.02</v>
      </c>
      <c r="F36" s="38">
        <f>'[1]вспомогат'!H34</f>
        <v>2888772.34</v>
      </c>
      <c r="G36" s="39">
        <f>'[1]вспомогат'!I34</f>
        <v>74.66482415164486</v>
      </c>
      <c r="H36" s="35">
        <f>'[1]вспомогат'!J34</f>
        <v>-980214.6600000001</v>
      </c>
      <c r="I36" s="36">
        <f>'[1]вспомогат'!K34</f>
        <v>121.48566649742527</v>
      </c>
      <c r="J36" s="37">
        <f>'[1]вспомогат'!L34</f>
        <v>4942272.02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74142321.03</v>
      </c>
      <c r="F37" s="38">
        <f>'[1]вспомогат'!H35</f>
        <v>7185202.75</v>
      </c>
      <c r="G37" s="39">
        <f>'[1]вспомогат'!I35</f>
        <v>113.45068318752529</v>
      </c>
      <c r="H37" s="35">
        <f>'[1]вспомогат'!J35</f>
        <v>851875.75</v>
      </c>
      <c r="I37" s="36">
        <f>'[1]вспомогат'!K35</f>
        <v>143.60851891063933</v>
      </c>
      <c r="J37" s="37">
        <f>'[1]вспомогат'!L35</f>
        <v>22514241.03</v>
      </c>
    </row>
    <row r="38" spans="1:10" ht="18.75" customHeight="1">
      <c r="A38" s="51" t="s">
        <v>40</v>
      </c>
      <c r="B38" s="41">
        <f>SUM(B18:B37)</f>
        <v>1008897439</v>
      </c>
      <c r="C38" s="41">
        <f>SUM(C18:C37)</f>
        <v>760842644</v>
      </c>
      <c r="D38" s="41">
        <f>SUM(D18:D37)</f>
        <v>96318371</v>
      </c>
      <c r="E38" s="41">
        <f>SUM(E18:E37)</f>
        <v>987468026.5999999</v>
      </c>
      <c r="F38" s="41">
        <f>SUM(F18:F37)</f>
        <v>113255004.50000001</v>
      </c>
      <c r="G38" s="42">
        <f>F38/D38*100</f>
        <v>117.58401156929867</v>
      </c>
      <c r="H38" s="41">
        <f>SUM(H18:H37)</f>
        <v>16936633.500000022</v>
      </c>
      <c r="I38" s="43">
        <f>E38/C38*100</f>
        <v>129.78610418161577</v>
      </c>
      <c r="J38" s="41">
        <f>SUM(J18:J37)</f>
        <v>226625382.60000005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7738302.5</v>
      </c>
      <c r="F39" s="38">
        <f>'[1]вспомогат'!H36</f>
        <v>955893.5800000001</v>
      </c>
      <c r="G39" s="39">
        <f>'[1]вспомогат'!I36</f>
        <v>102.4438778681585</v>
      </c>
      <c r="H39" s="35">
        <f>'[1]вспомогат'!J36</f>
        <v>22803.580000000075</v>
      </c>
      <c r="I39" s="36">
        <f>'[1]вспомогат'!K36</f>
        <v>126.99232135120586</v>
      </c>
      <c r="J39" s="37">
        <f>'[1]вспомогат'!L36</f>
        <v>1644782.5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16326294</v>
      </c>
      <c r="D40" s="38">
        <f>'[1]вспомогат'!D37</f>
        <v>2503341</v>
      </c>
      <c r="E40" s="33">
        <f>'[1]вспомогат'!G37</f>
        <v>19551364.56</v>
      </c>
      <c r="F40" s="38">
        <f>'[1]вспомогат'!H37</f>
        <v>2564564.6999999993</v>
      </c>
      <c r="G40" s="39">
        <f>'[1]вспомогат'!I37</f>
        <v>102.44567959379083</v>
      </c>
      <c r="H40" s="35">
        <f>'[1]вспомогат'!J37</f>
        <v>61223.699999999255</v>
      </c>
      <c r="I40" s="36">
        <f>'[1]вспомогат'!K37</f>
        <v>119.75384346257638</v>
      </c>
      <c r="J40" s="37">
        <f>'[1]вспомогат'!L37</f>
        <v>3225070.5599999987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10964282.69</v>
      </c>
      <c r="F41" s="38">
        <f>'[1]вспомогат'!H38</f>
        <v>1447786.0700000003</v>
      </c>
      <c r="G41" s="39">
        <f>'[1]вспомогат'!I38</f>
        <v>165.74464112356674</v>
      </c>
      <c r="H41" s="35">
        <f>'[1]вспомогат'!J38</f>
        <v>574282.0700000003</v>
      </c>
      <c r="I41" s="36">
        <f>'[1]вспомогат'!K38</f>
        <v>115.40578803416824</v>
      </c>
      <c r="J41" s="37">
        <f>'[1]вспомогат'!L38</f>
        <v>1463647.6899999995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7264521.61</v>
      </c>
      <c r="F42" s="38">
        <f>'[1]вспомогат'!H39</f>
        <v>948871.5200000005</v>
      </c>
      <c r="G42" s="39">
        <f>'[1]вспомогат'!I39</f>
        <v>244.4537098103876</v>
      </c>
      <c r="H42" s="35">
        <f>'[1]вспомогат'!J39</f>
        <v>560711.5200000005</v>
      </c>
      <c r="I42" s="36">
        <f>'[1]вспомогат'!K39</f>
        <v>140.08298723261478</v>
      </c>
      <c r="J42" s="37">
        <f>'[1]вспомогат'!L39</f>
        <v>2078651.6100000003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7596667.89</v>
      </c>
      <c r="F43" s="38">
        <f>'[1]вспомогат'!H40</f>
        <v>943684.2999999998</v>
      </c>
      <c r="G43" s="39">
        <f>'[1]вспомогат'!I40</f>
        <v>133.88517491764156</v>
      </c>
      <c r="H43" s="35">
        <f>'[1]вспомогат'!J40</f>
        <v>238838.2999999998</v>
      </c>
      <c r="I43" s="36">
        <f>'[1]вспомогат'!K40</f>
        <v>176.14604019282538</v>
      </c>
      <c r="J43" s="37">
        <f>'[1]вспомогат'!L40</f>
        <v>3283957.8899999997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8603234.44</v>
      </c>
      <c r="F44" s="38">
        <f>'[1]вспомогат'!H41</f>
        <v>1392892.5699999994</v>
      </c>
      <c r="G44" s="39">
        <f>'[1]вспомогат'!I41</f>
        <v>116.721210876943</v>
      </c>
      <c r="H44" s="35">
        <f>'[1]вспомогат'!J41</f>
        <v>199542.56999999937</v>
      </c>
      <c r="I44" s="36">
        <f>'[1]вспомогат'!K41</f>
        <v>102.73255955442295</v>
      </c>
      <c r="J44" s="37">
        <f>'[1]вспомогат'!L41</f>
        <v>228835.43999999948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49793428</v>
      </c>
      <c r="D45" s="41">
        <f>SUM(D39:D44)</f>
        <v>6596291</v>
      </c>
      <c r="E45" s="41">
        <f>SUM(E39:E44)</f>
        <v>61718373.69</v>
      </c>
      <c r="F45" s="41">
        <f>SUM(F39:F44)</f>
        <v>8253692.739999999</v>
      </c>
      <c r="G45" s="42">
        <f>F45/D45*100</f>
        <v>125.1262677768461</v>
      </c>
      <c r="H45" s="41">
        <f>SUM(H39:H44)</f>
        <v>1657401.7399999993</v>
      </c>
      <c r="I45" s="43">
        <f>E45/C45*100</f>
        <v>123.94883455302575</v>
      </c>
      <c r="J45" s="41">
        <f>SUM(J39:J44)</f>
        <v>11924945.69</v>
      </c>
    </row>
    <row r="46" spans="1:10" ht="15.75" customHeight="1">
      <c r="A46" s="52" t="s">
        <v>48</v>
      </c>
      <c r="B46" s="53">
        <f>'[1]вспомогат'!B42</f>
        <v>6414154156</v>
      </c>
      <c r="C46" s="53">
        <f>'[1]вспомогат'!C42</f>
        <v>4892705969</v>
      </c>
      <c r="D46" s="53">
        <f>'[1]вспомогат'!D42</f>
        <v>497207966</v>
      </c>
      <c r="E46" s="53">
        <f>'[1]вспомогат'!G42</f>
        <v>5431120687.34</v>
      </c>
      <c r="F46" s="53">
        <f>'[1]вспомогат'!H42</f>
        <v>472037333.02999985</v>
      </c>
      <c r="G46" s="54">
        <f>'[1]вспомогат'!I42</f>
        <v>94.93760464610091</v>
      </c>
      <c r="H46" s="53">
        <f>'[1]вспомогат'!J42</f>
        <v>-26828034.71000002</v>
      </c>
      <c r="I46" s="54">
        <f>'[1]вспомогат'!K42</f>
        <v>111.00443643561202</v>
      </c>
      <c r="J46" s="53">
        <f>'[1]вспомогат'!L42</f>
        <v>538414718.3400002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2016-09-29T04:18:27Z</dcterms:created>
  <dcterms:modified xsi:type="dcterms:W3CDTF">2016-09-29T04:18:58Z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