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<sst xmlns="http://schemas.openxmlformats.org/spreadsheetml/2006/main" count="54" uniqueCount="49">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</sst>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20.09.2016</v>
          </cell>
        </row>
        <row r="6">
          <cell r="G6" t="str">
            <v>Фактично надійшло на 20.09.2016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1088921687.37</v>
          </cell>
          <cell r="H10">
            <v>47554667.31999993</v>
          </cell>
          <cell r="I10">
            <v>76.53520478279563</v>
          </cell>
          <cell r="J10">
            <v>-14579702.680000067</v>
          </cell>
          <cell r="K10">
            <v>104.90474736723687</v>
          </cell>
          <cell r="L10">
            <v>50911764.369999886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2387636224.92</v>
          </cell>
          <cell r="H11">
            <v>120817482.76999998</v>
          </cell>
          <cell r="I11">
            <v>47.43167285125961</v>
          </cell>
          <cell r="J11">
            <v>-133901517.23000002</v>
          </cell>
          <cell r="K11">
            <v>101.16254340028013</v>
          </cell>
          <cell r="L11">
            <v>27438324.920000076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198189796.08</v>
          </cell>
          <cell r="H12">
            <v>11153611.810000002</v>
          </cell>
          <cell r="I12">
            <v>62.11459617396636</v>
          </cell>
          <cell r="J12">
            <v>-6802895.189999998</v>
          </cell>
          <cell r="K12">
            <v>119.00362637489592</v>
          </cell>
          <cell r="L12">
            <v>31648824.080000013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294737694.87</v>
          </cell>
          <cell r="H13">
            <v>15551243.889999986</v>
          </cell>
          <cell r="I13">
            <v>62.73215399862898</v>
          </cell>
          <cell r="J13">
            <v>-9238665.110000014</v>
          </cell>
          <cell r="K13">
            <v>126.38163832636815</v>
          </cell>
          <cell r="L13">
            <v>61525260.870000005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236791177.5</v>
          </cell>
          <cell r="H14">
            <v>12405404.75</v>
          </cell>
          <cell r="I14">
            <v>43.63184000422059</v>
          </cell>
          <cell r="J14">
            <v>-16026595.25</v>
          </cell>
          <cell r="K14">
            <v>95.01405502032365</v>
          </cell>
          <cell r="L14">
            <v>-12425822.5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34479333.96</v>
          </cell>
          <cell r="H15">
            <v>1867852.9000000022</v>
          </cell>
          <cell r="I15">
            <v>69.78192924122996</v>
          </cell>
          <cell r="J15">
            <v>-808847.0999999978</v>
          </cell>
          <cell r="K15">
            <v>110.13351378372465</v>
          </cell>
          <cell r="L15">
            <v>3172483.960000001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30522760.89</v>
          </cell>
          <cell r="H16">
            <v>2085949.5600000024</v>
          </cell>
          <cell r="I16">
            <v>60.69405180999807</v>
          </cell>
          <cell r="J16">
            <v>-1350877.4399999976</v>
          </cell>
          <cell r="K16">
            <v>132.3300895306366</v>
          </cell>
          <cell r="L16">
            <v>7457136.890000001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130467407.98</v>
          </cell>
          <cell r="H17">
            <v>10115531.579999998</v>
          </cell>
          <cell r="I17">
            <v>80.7765865776092</v>
          </cell>
          <cell r="J17">
            <v>-2407319.420000002</v>
          </cell>
          <cell r="K17">
            <v>118.00462771482063</v>
          </cell>
          <cell r="L17">
            <v>19906143.980000004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13326939.74</v>
          </cell>
          <cell r="H18">
            <v>1114013.0999999996</v>
          </cell>
          <cell r="I18">
            <v>64.65171763201067</v>
          </cell>
          <cell r="J18">
            <v>-609085.9000000004</v>
          </cell>
          <cell r="K18">
            <v>109.97328380621015</v>
          </cell>
          <cell r="L18">
            <v>1208596.7400000002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12541009.51</v>
          </cell>
          <cell r="H19">
            <v>765977.9299999997</v>
          </cell>
          <cell r="I19">
            <v>114.24424064169523</v>
          </cell>
          <cell r="J19">
            <v>95503.9299999997</v>
          </cell>
          <cell r="K19">
            <v>147.8981404662143</v>
          </cell>
          <cell r="L19">
            <v>4061518.51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67545257.2</v>
          </cell>
          <cell r="H20">
            <v>4739475.670000002</v>
          </cell>
          <cell r="I20">
            <v>68.70845661269558</v>
          </cell>
          <cell r="J20">
            <v>-2158475.329999998</v>
          </cell>
          <cell r="K20">
            <v>119.68430326449943</v>
          </cell>
          <cell r="L20">
            <v>11109070.200000003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52275100.93</v>
          </cell>
          <cell r="H21">
            <v>3918292.6099999994</v>
          </cell>
          <cell r="I21">
            <v>68.32060528442561</v>
          </cell>
          <cell r="J21">
            <v>-1816862.3900000006</v>
          </cell>
          <cell r="K21">
            <v>123.5673534855086</v>
          </cell>
          <cell r="L21">
            <v>9970155.93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71359543.81</v>
          </cell>
          <cell r="H22">
            <v>3653284.7600000054</v>
          </cell>
          <cell r="I22">
            <v>60.60399809227588</v>
          </cell>
          <cell r="J22">
            <v>-2374840.2399999946</v>
          </cell>
          <cell r="K22">
            <v>116.82421525090945</v>
          </cell>
          <cell r="L22">
            <v>10276707.810000002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36518643.38</v>
          </cell>
          <cell r="H23">
            <v>2706069.0600000024</v>
          </cell>
          <cell r="I23">
            <v>60.535275214837746</v>
          </cell>
          <cell r="J23">
            <v>-1764165.9399999976</v>
          </cell>
          <cell r="K23">
            <v>130.8099052280701</v>
          </cell>
          <cell r="L23">
            <v>8601305.380000003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21042556.59</v>
          </cell>
          <cell r="H24">
            <v>1148519.2800000012</v>
          </cell>
          <cell r="I24">
            <v>70.62339270681983</v>
          </cell>
          <cell r="J24">
            <v>-477739.7199999988</v>
          </cell>
          <cell r="K24">
            <v>155.2768154793947</v>
          </cell>
          <cell r="L24">
            <v>7490915.59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80788742.87</v>
          </cell>
          <cell r="H25">
            <v>4139553.670000002</v>
          </cell>
          <cell r="I25">
            <v>104.79245995180044</v>
          </cell>
          <cell r="J25">
            <v>189313.6700000018</v>
          </cell>
          <cell r="K25">
            <v>160.75714204414874</v>
          </cell>
          <cell r="L25">
            <v>30533592.870000005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36564929.67</v>
          </cell>
          <cell r="H26">
            <v>3007428.3100000024</v>
          </cell>
          <cell r="I26">
            <v>65.13315439968437</v>
          </cell>
          <cell r="J26">
            <v>-1609925.6899999976</v>
          </cell>
          <cell r="K26">
            <v>109.78156914477756</v>
          </cell>
          <cell r="L26">
            <v>3257945.670000002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26542113.15</v>
          </cell>
          <cell r="H27">
            <v>1857947.6499999985</v>
          </cell>
          <cell r="I27">
            <v>88.43449166107781</v>
          </cell>
          <cell r="J27">
            <v>-242983.3500000015</v>
          </cell>
          <cell r="K27">
            <v>120.48434459192741</v>
          </cell>
          <cell r="L27">
            <v>4512601.1499999985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47494843.1</v>
          </cell>
          <cell r="H28">
            <v>3261281.1300000027</v>
          </cell>
          <cell r="I28">
            <v>76.05780571272923</v>
          </cell>
          <cell r="J28">
            <v>-1026616.8699999973</v>
          </cell>
          <cell r="K28">
            <v>111.35932945495061</v>
          </cell>
          <cell r="L28">
            <v>4844763.1000000015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80876638.07</v>
          </cell>
          <cell r="H29">
            <v>4490573.439999998</v>
          </cell>
          <cell r="I29">
            <v>70.79526574157947</v>
          </cell>
          <cell r="J29">
            <v>-1852468.5600000024</v>
          </cell>
          <cell r="K29">
            <v>119.86026342907199</v>
          </cell>
          <cell r="L29">
            <v>13400866.069999993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39370703.13</v>
          </cell>
          <cell r="H30">
            <v>2401739.5200000033</v>
          </cell>
          <cell r="I30">
            <v>51.086764816928174</v>
          </cell>
          <cell r="J30">
            <v>-2299555.4799999967</v>
          </cell>
          <cell r="K30">
            <v>122.05706324665803</v>
          </cell>
          <cell r="L30">
            <v>7114722.130000003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40372237.28</v>
          </cell>
          <cell r="H31">
            <v>3913040.9399999976</v>
          </cell>
          <cell r="I31">
            <v>92.58569623928071</v>
          </cell>
          <cell r="J31">
            <v>-313358.0600000024</v>
          </cell>
          <cell r="K31">
            <v>115.30986281685784</v>
          </cell>
          <cell r="L31">
            <v>5360282.280000001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18477870.13</v>
          </cell>
          <cell r="H32">
            <v>807945.3499999978</v>
          </cell>
          <cell r="I32">
            <v>53.428648421665045</v>
          </cell>
          <cell r="J32">
            <v>-704249.6500000022</v>
          </cell>
          <cell r="K32">
            <v>131.97432296439354</v>
          </cell>
          <cell r="L32">
            <v>4476760.129999999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33447460.12</v>
          </cell>
          <cell r="H33">
            <v>3208376.8500000015</v>
          </cell>
          <cell r="I33">
            <v>88.7396535577158</v>
          </cell>
          <cell r="J33">
            <v>-407117.1499999985</v>
          </cell>
          <cell r="K33">
            <v>128.36034671208117</v>
          </cell>
          <cell r="L33">
            <v>7389989.120000001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26891865.92</v>
          </cell>
          <cell r="H34">
            <v>1835719.240000002</v>
          </cell>
          <cell r="I34">
            <v>54.76162639460659</v>
          </cell>
          <cell r="J34">
            <v>-1516480.759999998</v>
          </cell>
          <cell r="K34">
            <v>119.59456262735782</v>
          </cell>
          <cell r="L34">
            <v>4406005.920000002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70654156.29</v>
          </cell>
          <cell r="H35">
            <v>3697038.0100000054</v>
          </cell>
          <cell r="I35">
            <v>58.374342742763886</v>
          </cell>
          <cell r="J35">
            <v>-2636288.9899999946</v>
          </cell>
          <cell r="K35">
            <v>136.8521864264563</v>
          </cell>
          <cell r="L35">
            <v>19026076.290000007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7252033.5</v>
          </cell>
          <cell r="H36">
            <v>469624.5800000001</v>
          </cell>
          <cell r="I36">
            <v>50.33004104641569</v>
          </cell>
          <cell r="J36">
            <v>-463465.4199999999</v>
          </cell>
          <cell r="K36">
            <v>119.0122211792199</v>
          </cell>
          <cell r="L36">
            <v>1158513.5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18201663.75</v>
          </cell>
          <cell r="H37">
            <v>1214863.8900000006</v>
          </cell>
          <cell r="I37">
            <v>129.370071805772</v>
          </cell>
          <cell r="J37">
            <v>275802.8900000006</v>
          </cell>
          <cell r="K37">
            <v>123.30068072012396</v>
          </cell>
          <cell r="L37">
            <v>3439649.75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10382334.55</v>
          </cell>
          <cell r="H38">
            <v>865837.9300000016</v>
          </cell>
          <cell r="I38">
            <v>99.12237723009872</v>
          </cell>
          <cell r="J38">
            <v>-7666.069999998435</v>
          </cell>
          <cell r="K38">
            <v>109.28042757142022</v>
          </cell>
          <cell r="L38">
            <v>881699.5500000007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6818913.15</v>
          </cell>
          <cell r="H39">
            <v>503263.0600000005</v>
          </cell>
          <cell r="I39">
            <v>129.65350886232494</v>
          </cell>
          <cell r="J39">
            <v>115103.06000000052</v>
          </cell>
          <cell r="K39">
            <v>131.49024464554645</v>
          </cell>
          <cell r="L39">
            <v>1633043.1500000004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7257126.96</v>
          </cell>
          <cell r="H40">
            <v>604143.3700000001</v>
          </cell>
          <cell r="I40">
            <v>85.71281811913526</v>
          </cell>
          <cell r="J40">
            <v>-100702.62999999989</v>
          </cell>
          <cell r="K40">
            <v>168.27301070556564</v>
          </cell>
          <cell r="L40">
            <v>2944416.96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8012180.04</v>
          </cell>
          <cell r="H41">
            <v>801838.1699999999</v>
          </cell>
          <cell r="I41">
            <v>67.19220429882263</v>
          </cell>
          <cell r="J41">
            <v>-391511.8300000001</v>
          </cell>
          <cell r="K41">
            <v>95.67468710291926</v>
          </cell>
          <cell r="L41">
            <v>-362218.95999999996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5235760946.41</v>
          </cell>
          <cell r="H42">
            <v>276677592.0999999</v>
          </cell>
          <cell r="I42">
            <v>57.17756834374278</v>
          </cell>
          <cell r="J42">
            <v>-206641815.9000001</v>
          </cell>
          <cell r="K42">
            <v>107.30359955429599</v>
          </cell>
          <cell r="L42">
            <v>356371095.40999985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1088921687.37</v>
      </c>
      <c r="F10" s="33">
        <f>'[1]вспомогат'!H10</f>
        <v>47554667.31999993</v>
      </c>
      <c r="G10" s="34">
        <f>'[1]вспомогат'!I10</f>
        <v>76.53520478279563</v>
      </c>
      <c r="H10" s="35">
        <f>'[1]вспомогат'!J10</f>
        <v>-14579702.680000067</v>
      </c>
      <c r="I10" s="36">
        <f>'[1]вспомогат'!K10</f>
        <v>104.90474736723687</v>
      </c>
      <c r="J10" s="37">
        <f>'[1]вспомогат'!L10</f>
        <v>50911764.369999886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2387636224.92</v>
      </c>
      <c r="F12" s="38">
        <f>'[1]вспомогат'!H11</f>
        <v>120817482.76999998</v>
      </c>
      <c r="G12" s="39">
        <f>'[1]вспомогат'!I11</f>
        <v>47.43167285125961</v>
      </c>
      <c r="H12" s="35">
        <f>'[1]вспомогат'!J11</f>
        <v>-133901517.23000002</v>
      </c>
      <c r="I12" s="36">
        <f>'[1]вспомогат'!K11</f>
        <v>101.16254340028013</v>
      </c>
      <c r="J12" s="37">
        <f>'[1]вспомогат'!L11</f>
        <v>27438324.920000076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198189796.08</v>
      </c>
      <c r="F13" s="38">
        <f>'[1]вспомогат'!H12</f>
        <v>11153611.810000002</v>
      </c>
      <c r="G13" s="39">
        <f>'[1]вспомогат'!I12</f>
        <v>62.11459617396636</v>
      </c>
      <c r="H13" s="35">
        <f>'[1]вспомогат'!J12</f>
        <v>-6802895.189999998</v>
      </c>
      <c r="I13" s="36">
        <f>'[1]вспомогат'!K12</f>
        <v>119.00362637489592</v>
      </c>
      <c r="J13" s="37">
        <f>'[1]вспомогат'!L12</f>
        <v>31648824.080000013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294737694.87</v>
      </c>
      <c r="F14" s="38">
        <f>'[1]вспомогат'!H13</f>
        <v>15551243.889999986</v>
      </c>
      <c r="G14" s="39">
        <f>'[1]вспомогат'!I13</f>
        <v>62.73215399862898</v>
      </c>
      <c r="H14" s="35">
        <f>'[1]вспомогат'!J13</f>
        <v>-9238665.110000014</v>
      </c>
      <c r="I14" s="36">
        <f>'[1]вспомогат'!K13</f>
        <v>126.38163832636815</v>
      </c>
      <c r="J14" s="37">
        <f>'[1]вспомогат'!L13</f>
        <v>61525260.870000005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236791177.5</v>
      </c>
      <c r="F15" s="38">
        <f>'[1]вспомогат'!H14</f>
        <v>12405404.75</v>
      </c>
      <c r="G15" s="39">
        <f>'[1]вспомогат'!I14</f>
        <v>43.63184000422059</v>
      </c>
      <c r="H15" s="35">
        <f>'[1]вспомогат'!J14</f>
        <v>-16026595.25</v>
      </c>
      <c r="I15" s="36">
        <f>'[1]вспомогат'!K14</f>
        <v>95.01405502032365</v>
      </c>
      <c r="J15" s="37">
        <f>'[1]вспомогат'!L14</f>
        <v>-12425822.5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34479333.96</v>
      </c>
      <c r="F16" s="38">
        <f>'[1]вспомогат'!H15</f>
        <v>1867852.9000000022</v>
      </c>
      <c r="G16" s="39">
        <f>'[1]вспомогат'!I15</f>
        <v>69.78192924122996</v>
      </c>
      <c r="H16" s="35">
        <f>'[1]вспомогат'!J15</f>
        <v>-808847.0999999978</v>
      </c>
      <c r="I16" s="36">
        <f>'[1]вспомогат'!K15</f>
        <v>110.13351378372465</v>
      </c>
      <c r="J16" s="37">
        <f>'[1]вспомогат'!L15</f>
        <v>3172483.960000001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3151834227.33</v>
      </c>
      <c r="F17" s="41">
        <f>SUM(F12:F16)</f>
        <v>161795596.11999997</v>
      </c>
      <c r="G17" s="42">
        <f>F17/D17*100</f>
        <v>49.24173519499021</v>
      </c>
      <c r="H17" s="41">
        <f>SUM(H12:H16)</f>
        <v>-166778519.88000003</v>
      </c>
      <c r="I17" s="43">
        <f>E17/C17*100</f>
        <v>103.66255488423401</v>
      </c>
      <c r="J17" s="41">
        <f>SUM(J12:J16)</f>
        <v>111359071.3300001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30522760.89</v>
      </c>
      <c r="F18" s="45">
        <f>'[1]вспомогат'!H16</f>
        <v>2085949.5600000024</v>
      </c>
      <c r="G18" s="46">
        <f>'[1]вспомогат'!I16</f>
        <v>60.69405180999807</v>
      </c>
      <c r="H18" s="47">
        <f>'[1]вспомогат'!J16</f>
        <v>-1350877.4399999976</v>
      </c>
      <c r="I18" s="48">
        <f>'[1]вспомогат'!K16</f>
        <v>132.3300895306366</v>
      </c>
      <c r="J18" s="49">
        <f>'[1]вспомогат'!L16</f>
        <v>7457136.890000001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130467407.98</v>
      </c>
      <c r="F19" s="38">
        <f>'[1]вспомогат'!H17</f>
        <v>10115531.579999998</v>
      </c>
      <c r="G19" s="39">
        <f>'[1]вспомогат'!I17</f>
        <v>80.7765865776092</v>
      </c>
      <c r="H19" s="35">
        <f>'[1]вспомогат'!J17</f>
        <v>-2407319.420000002</v>
      </c>
      <c r="I19" s="36">
        <f>'[1]вспомогат'!K17</f>
        <v>118.00462771482063</v>
      </c>
      <c r="J19" s="37">
        <f>'[1]вспомогат'!L17</f>
        <v>19906143.980000004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13326939.74</v>
      </c>
      <c r="F20" s="38">
        <f>'[1]вспомогат'!H18</f>
        <v>1114013.0999999996</v>
      </c>
      <c r="G20" s="39">
        <f>'[1]вспомогат'!I18</f>
        <v>64.65171763201067</v>
      </c>
      <c r="H20" s="35">
        <f>'[1]вспомогат'!J18</f>
        <v>-609085.9000000004</v>
      </c>
      <c r="I20" s="36">
        <f>'[1]вспомогат'!K18</f>
        <v>109.97328380621015</v>
      </c>
      <c r="J20" s="37">
        <f>'[1]вспомогат'!L18</f>
        <v>1208596.7400000002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12541009.51</v>
      </c>
      <c r="F21" s="38">
        <f>'[1]вспомогат'!H19</f>
        <v>765977.9299999997</v>
      </c>
      <c r="G21" s="39">
        <f>'[1]вспомогат'!I19</f>
        <v>114.24424064169523</v>
      </c>
      <c r="H21" s="35">
        <f>'[1]вспомогат'!J19</f>
        <v>95503.9299999997</v>
      </c>
      <c r="I21" s="36">
        <f>'[1]вспомогат'!K19</f>
        <v>147.8981404662143</v>
      </c>
      <c r="J21" s="37">
        <f>'[1]вспомогат'!L19</f>
        <v>4061518.51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67545257.2</v>
      </c>
      <c r="F22" s="38">
        <f>'[1]вспомогат'!H20</f>
        <v>4739475.670000002</v>
      </c>
      <c r="G22" s="39">
        <f>'[1]вспомогат'!I20</f>
        <v>68.70845661269558</v>
      </c>
      <c r="H22" s="35">
        <f>'[1]вспомогат'!J20</f>
        <v>-2158475.329999998</v>
      </c>
      <c r="I22" s="36">
        <f>'[1]вспомогат'!K20</f>
        <v>119.68430326449943</v>
      </c>
      <c r="J22" s="37">
        <f>'[1]вспомогат'!L20</f>
        <v>11109070.200000003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52275100.93</v>
      </c>
      <c r="F23" s="38">
        <f>'[1]вспомогат'!H21</f>
        <v>3918292.6099999994</v>
      </c>
      <c r="G23" s="39">
        <f>'[1]вспомогат'!I21</f>
        <v>68.32060528442561</v>
      </c>
      <c r="H23" s="35">
        <f>'[1]вспомогат'!J21</f>
        <v>-1816862.3900000006</v>
      </c>
      <c r="I23" s="36">
        <f>'[1]вспомогат'!K21</f>
        <v>123.5673534855086</v>
      </c>
      <c r="J23" s="37">
        <f>'[1]вспомогат'!L21</f>
        <v>9970155.93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71359543.81</v>
      </c>
      <c r="F24" s="38">
        <f>'[1]вспомогат'!H22</f>
        <v>3653284.7600000054</v>
      </c>
      <c r="G24" s="39">
        <f>'[1]вспомогат'!I22</f>
        <v>60.60399809227588</v>
      </c>
      <c r="H24" s="35">
        <f>'[1]вспомогат'!J22</f>
        <v>-2374840.2399999946</v>
      </c>
      <c r="I24" s="36">
        <f>'[1]вспомогат'!K22</f>
        <v>116.82421525090945</v>
      </c>
      <c r="J24" s="37">
        <f>'[1]вспомогат'!L22</f>
        <v>10276707.810000002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36518643.38</v>
      </c>
      <c r="F25" s="38">
        <f>'[1]вспомогат'!H23</f>
        <v>2706069.0600000024</v>
      </c>
      <c r="G25" s="39">
        <f>'[1]вспомогат'!I23</f>
        <v>60.535275214837746</v>
      </c>
      <c r="H25" s="35">
        <f>'[1]вспомогат'!J23</f>
        <v>-1764165.9399999976</v>
      </c>
      <c r="I25" s="36">
        <f>'[1]вспомогат'!K23</f>
        <v>130.8099052280701</v>
      </c>
      <c r="J25" s="37">
        <f>'[1]вспомогат'!L23</f>
        <v>8601305.380000003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21042556.59</v>
      </c>
      <c r="F26" s="38">
        <f>'[1]вспомогат'!H24</f>
        <v>1148519.2800000012</v>
      </c>
      <c r="G26" s="39">
        <f>'[1]вспомогат'!I24</f>
        <v>70.62339270681983</v>
      </c>
      <c r="H26" s="35">
        <f>'[1]вспомогат'!J24</f>
        <v>-477739.7199999988</v>
      </c>
      <c r="I26" s="36">
        <f>'[1]вспомогат'!K24</f>
        <v>155.2768154793947</v>
      </c>
      <c r="J26" s="37">
        <f>'[1]вспомогат'!L24</f>
        <v>7490915.59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80788742.87</v>
      </c>
      <c r="F27" s="38">
        <f>'[1]вспомогат'!H25</f>
        <v>4139553.670000002</v>
      </c>
      <c r="G27" s="39">
        <f>'[1]вспомогат'!I25</f>
        <v>104.79245995180044</v>
      </c>
      <c r="H27" s="35">
        <f>'[1]вспомогат'!J25</f>
        <v>189313.6700000018</v>
      </c>
      <c r="I27" s="36">
        <f>'[1]вспомогат'!K25</f>
        <v>160.75714204414874</v>
      </c>
      <c r="J27" s="37">
        <f>'[1]вспомогат'!L25</f>
        <v>30533592.870000005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36564929.67</v>
      </c>
      <c r="F28" s="38">
        <f>'[1]вспомогат'!H26</f>
        <v>3007428.3100000024</v>
      </c>
      <c r="G28" s="39">
        <f>'[1]вспомогат'!I26</f>
        <v>65.13315439968437</v>
      </c>
      <c r="H28" s="35">
        <f>'[1]вспомогат'!J26</f>
        <v>-1609925.6899999976</v>
      </c>
      <c r="I28" s="36">
        <f>'[1]вспомогат'!K26</f>
        <v>109.78156914477756</v>
      </c>
      <c r="J28" s="37">
        <f>'[1]вспомогат'!L26</f>
        <v>3257945.670000002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26542113.15</v>
      </c>
      <c r="F29" s="38">
        <f>'[1]вспомогат'!H27</f>
        <v>1857947.6499999985</v>
      </c>
      <c r="G29" s="39">
        <f>'[1]вспомогат'!I27</f>
        <v>88.43449166107781</v>
      </c>
      <c r="H29" s="35">
        <f>'[1]вспомогат'!J27</f>
        <v>-242983.3500000015</v>
      </c>
      <c r="I29" s="36">
        <f>'[1]вспомогат'!K27</f>
        <v>120.48434459192741</v>
      </c>
      <c r="J29" s="37">
        <f>'[1]вспомогат'!L27</f>
        <v>4512601.1499999985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47494843.1</v>
      </c>
      <c r="F30" s="38">
        <f>'[1]вспомогат'!H28</f>
        <v>3261281.1300000027</v>
      </c>
      <c r="G30" s="39">
        <f>'[1]вспомогат'!I28</f>
        <v>76.05780571272923</v>
      </c>
      <c r="H30" s="35">
        <f>'[1]вспомогат'!J28</f>
        <v>-1026616.8699999973</v>
      </c>
      <c r="I30" s="36">
        <f>'[1]вспомогат'!K28</f>
        <v>111.35932945495061</v>
      </c>
      <c r="J30" s="37">
        <f>'[1]вспомогат'!L28</f>
        <v>4844763.1000000015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80876638.07</v>
      </c>
      <c r="F31" s="38">
        <f>'[1]вспомогат'!H29</f>
        <v>4490573.439999998</v>
      </c>
      <c r="G31" s="39">
        <f>'[1]вспомогат'!I29</f>
        <v>70.79526574157947</v>
      </c>
      <c r="H31" s="35">
        <f>'[1]вспомогат'!J29</f>
        <v>-1852468.5600000024</v>
      </c>
      <c r="I31" s="36">
        <f>'[1]вспомогат'!K29</f>
        <v>119.86026342907199</v>
      </c>
      <c r="J31" s="37">
        <f>'[1]вспомогат'!L29</f>
        <v>13400866.069999993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39370703.13</v>
      </c>
      <c r="F32" s="38">
        <f>'[1]вспомогат'!H30</f>
        <v>2401739.5200000033</v>
      </c>
      <c r="G32" s="39">
        <f>'[1]вспомогат'!I30</f>
        <v>51.086764816928174</v>
      </c>
      <c r="H32" s="35">
        <f>'[1]вспомогат'!J30</f>
        <v>-2299555.4799999967</v>
      </c>
      <c r="I32" s="36">
        <f>'[1]вспомогат'!K30</f>
        <v>122.05706324665803</v>
      </c>
      <c r="J32" s="37">
        <f>'[1]вспомогат'!L30</f>
        <v>7114722.130000003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40372237.28</v>
      </c>
      <c r="F33" s="38">
        <f>'[1]вспомогат'!H31</f>
        <v>3913040.9399999976</v>
      </c>
      <c r="G33" s="39">
        <f>'[1]вспомогат'!I31</f>
        <v>92.58569623928071</v>
      </c>
      <c r="H33" s="35">
        <f>'[1]вспомогат'!J31</f>
        <v>-313358.0600000024</v>
      </c>
      <c r="I33" s="36">
        <f>'[1]вспомогат'!K31</f>
        <v>115.30986281685784</v>
      </c>
      <c r="J33" s="37">
        <f>'[1]вспомогат'!L31</f>
        <v>5360282.280000001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18477870.13</v>
      </c>
      <c r="F34" s="38">
        <f>'[1]вспомогат'!H32</f>
        <v>807945.3499999978</v>
      </c>
      <c r="G34" s="39">
        <f>'[1]вспомогат'!I32</f>
        <v>53.428648421665045</v>
      </c>
      <c r="H34" s="35">
        <f>'[1]вспомогат'!J32</f>
        <v>-704249.6500000022</v>
      </c>
      <c r="I34" s="36">
        <f>'[1]вспомогат'!K32</f>
        <v>131.97432296439354</v>
      </c>
      <c r="J34" s="37">
        <f>'[1]вспомогат'!L32</f>
        <v>4476760.129999999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33447460.12</v>
      </c>
      <c r="F35" s="38">
        <f>'[1]вспомогат'!H33</f>
        <v>3208376.8500000015</v>
      </c>
      <c r="G35" s="39">
        <f>'[1]вспомогат'!I33</f>
        <v>88.7396535577158</v>
      </c>
      <c r="H35" s="35">
        <f>'[1]вспомогат'!J33</f>
        <v>-407117.1499999985</v>
      </c>
      <c r="I35" s="36">
        <f>'[1]вспомогат'!K33</f>
        <v>128.36034671208117</v>
      </c>
      <c r="J35" s="37">
        <f>'[1]вспомогат'!L33</f>
        <v>7389989.120000001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26891865.92</v>
      </c>
      <c r="F36" s="38">
        <f>'[1]вспомогат'!H34</f>
        <v>1835719.240000002</v>
      </c>
      <c r="G36" s="39">
        <f>'[1]вспомогат'!I34</f>
        <v>54.76162639460659</v>
      </c>
      <c r="H36" s="35">
        <f>'[1]вспомогат'!J34</f>
        <v>-1516480.759999998</v>
      </c>
      <c r="I36" s="36">
        <f>'[1]вспомогат'!K34</f>
        <v>119.59456262735782</v>
      </c>
      <c r="J36" s="37">
        <f>'[1]вспомогат'!L34</f>
        <v>4406005.920000002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70654156.29</v>
      </c>
      <c r="F37" s="38">
        <f>'[1]вспомогат'!H35</f>
        <v>3697038.0100000054</v>
      </c>
      <c r="G37" s="39">
        <f>'[1]вспомогат'!I35</f>
        <v>58.374342742763886</v>
      </c>
      <c r="H37" s="35">
        <f>'[1]вспомогат'!J35</f>
        <v>-2636288.9899999946</v>
      </c>
      <c r="I37" s="36">
        <f>'[1]вспомогат'!K35</f>
        <v>136.8521864264563</v>
      </c>
      <c r="J37" s="37">
        <f>'[1]вспомогат'!L35</f>
        <v>19026076.290000007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937080779.7599998</v>
      </c>
      <c r="F38" s="41">
        <f>SUM(F18:F37)</f>
        <v>62867757.660000026</v>
      </c>
      <c r="G38" s="42">
        <f>F38/D38*100</f>
        <v>71.31797408300643</v>
      </c>
      <c r="H38" s="41">
        <f>SUM(H18:H37)</f>
        <v>-25283593.339999977</v>
      </c>
      <c r="I38" s="43">
        <f>E38/C38*100</f>
        <v>124.49995056037575</v>
      </c>
      <c r="J38" s="41">
        <f>SUM(J18:J37)</f>
        <v>184405155.76000005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7252033.5</v>
      </c>
      <c r="F39" s="38">
        <f>'[1]вспомогат'!H36</f>
        <v>469624.5800000001</v>
      </c>
      <c r="G39" s="39">
        <f>'[1]вспомогат'!I36</f>
        <v>50.33004104641569</v>
      </c>
      <c r="H39" s="35">
        <f>'[1]вспомогат'!J36</f>
        <v>-463465.4199999999</v>
      </c>
      <c r="I39" s="36">
        <f>'[1]вспомогат'!K36</f>
        <v>119.0122211792199</v>
      </c>
      <c r="J39" s="37">
        <f>'[1]вспомогат'!L36</f>
        <v>1158513.5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18201663.75</v>
      </c>
      <c r="F40" s="38">
        <f>'[1]вспомогат'!H37</f>
        <v>1214863.8900000006</v>
      </c>
      <c r="G40" s="39">
        <f>'[1]вспомогат'!I37</f>
        <v>129.370071805772</v>
      </c>
      <c r="H40" s="35">
        <f>'[1]вспомогат'!J37</f>
        <v>275802.8900000006</v>
      </c>
      <c r="I40" s="36">
        <f>'[1]вспомогат'!K37</f>
        <v>123.30068072012396</v>
      </c>
      <c r="J40" s="37">
        <f>'[1]вспомогат'!L37</f>
        <v>3439649.75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10382334.55</v>
      </c>
      <c r="F41" s="38">
        <f>'[1]вспомогат'!H38</f>
        <v>865837.9300000016</v>
      </c>
      <c r="G41" s="39">
        <f>'[1]вспомогат'!I38</f>
        <v>99.12237723009872</v>
      </c>
      <c r="H41" s="35">
        <f>'[1]вспомогат'!J38</f>
        <v>-7666.069999998435</v>
      </c>
      <c r="I41" s="36">
        <f>'[1]вспомогат'!K38</f>
        <v>109.28042757142022</v>
      </c>
      <c r="J41" s="37">
        <f>'[1]вспомогат'!L38</f>
        <v>881699.5500000007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6818913.15</v>
      </c>
      <c r="F42" s="38">
        <f>'[1]вспомогат'!H39</f>
        <v>503263.0600000005</v>
      </c>
      <c r="G42" s="39">
        <f>'[1]вспомогат'!I39</f>
        <v>129.65350886232494</v>
      </c>
      <c r="H42" s="35">
        <f>'[1]вспомогат'!J39</f>
        <v>115103.06000000052</v>
      </c>
      <c r="I42" s="36">
        <f>'[1]вспомогат'!K39</f>
        <v>131.49024464554645</v>
      </c>
      <c r="J42" s="37">
        <f>'[1]вспомогат'!L39</f>
        <v>1633043.1500000004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7257126.96</v>
      </c>
      <c r="F43" s="38">
        <f>'[1]вспомогат'!H40</f>
        <v>604143.3700000001</v>
      </c>
      <c r="G43" s="39">
        <f>'[1]вспомогат'!I40</f>
        <v>85.71281811913526</v>
      </c>
      <c r="H43" s="35">
        <f>'[1]вспомогат'!J40</f>
        <v>-100702.62999999989</v>
      </c>
      <c r="I43" s="36">
        <f>'[1]вспомогат'!K40</f>
        <v>168.27301070556564</v>
      </c>
      <c r="J43" s="37">
        <f>'[1]вспомогат'!L40</f>
        <v>2944416.96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8012180.04</v>
      </c>
      <c r="F44" s="38">
        <f>'[1]вспомогат'!H41</f>
        <v>801838.1699999999</v>
      </c>
      <c r="G44" s="39">
        <f>'[1]вспомогат'!I41</f>
        <v>67.19220429882263</v>
      </c>
      <c r="H44" s="35">
        <f>'[1]вспомогат'!J41</f>
        <v>-391511.8300000001</v>
      </c>
      <c r="I44" s="36">
        <f>'[1]вспомогат'!K41</f>
        <v>95.67468710291926</v>
      </c>
      <c r="J44" s="37">
        <f>'[1]вспомогат'!L41</f>
        <v>-362218.95999999996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57924251.949999996</v>
      </c>
      <c r="F45" s="41">
        <f>SUM(F39:F44)</f>
        <v>4459571.000000003</v>
      </c>
      <c r="G45" s="42">
        <f>F45/D45*100</f>
        <v>88.62403122727679</v>
      </c>
      <c r="H45" s="41">
        <f>SUM(H39:H44)</f>
        <v>-572439.9999999972</v>
      </c>
      <c r="I45" s="43">
        <f>E45/C45*100</f>
        <v>120.10216715833337</v>
      </c>
      <c r="J45" s="41">
        <f>SUM(J39:J44)</f>
        <v>9695103.95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5235760946.41</v>
      </c>
      <c r="F46" s="53">
        <f>'[1]вспомогат'!H42</f>
        <v>276677592.0999999</v>
      </c>
      <c r="G46" s="54">
        <f>'[1]вспомогат'!I42</f>
        <v>57.17756834374278</v>
      </c>
      <c r="H46" s="53">
        <f>'[1]вспомогат'!J42</f>
        <v>-206641815.9000001</v>
      </c>
      <c r="I46" s="54">
        <f>'[1]вспомогат'!K42</f>
        <v>107.30359955429599</v>
      </c>
      <c r="J46" s="53">
        <f>'[1]вспомогат'!L42</f>
        <v>356371095.40999985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20.09.2016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2016-09-21T04:25:16Z</dcterms:created>
  <dcterms:modified xsi:type="dcterms:W3CDTF">2016-09-21T04:25:47Z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