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<sst xmlns="http://schemas.openxmlformats.org/spreadsheetml/2006/main" count="54" uniqueCount="49">
  <si>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</si>
  <si>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</si>
  <si>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</si>
  <si>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</si>
  <si>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</si>
  <si>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</si>
  <si>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</si>
  <si>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</si>
  <si>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</si>
  <si>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</si>
  <si>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</si>
  <si>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</si>
  <si>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</si>
  <si>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</si>
  <si>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</si>
  <si>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</si>
  <si>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</si>
  <si>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</si>
  <si>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</si>
  <si>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</si>
  <si>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</si>
  <si>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</si>
  <si>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</si>
  <si>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</si>
  <si>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</si>
  <si>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</si>
  <si>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</si>
  <si>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</si>
  <si>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</si>
  <si>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</si>
  <si>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</si>
  <si>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</si>
  <si>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</si>
  <si>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</si>
  <si>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</si>
  <si>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</si>
  <si>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</si>
  <si>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</si>
  <si>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</si>
  <si>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</si>
  <si>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</si>
  <si>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</si>
  <si>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</si>
  <si>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</si>
  <si>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</si>
  <si>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</si>
  <si>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Чапаєвська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</si>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</sst>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vertical="center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509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15.09.2016</v>
          </cell>
        </row>
        <row r="6">
          <cell r="G6" t="str">
            <v>Фактично надійшло на 15.09.2016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1230517148</v>
          </cell>
          <cell r="C10">
            <v>1038009923</v>
          </cell>
          <cell r="D10">
            <v>62134370</v>
          </cell>
          <cell r="G10">
            <v>1082225217.09</v>
          </cell>
          <cell r="H10">
            <v>40858197.03999996</v>
          </cell>
          <cell r="I10">
            <v>65.75780367612958</v>
          </cell>
          <cell r="J10">
            <v>-21276172.96000004</v>
          </cell>
          <cell r="K10">
            <v>104.25962152290522</v>
          </cell>
          <cell r="L10">
            <v>44215294.089999914</v>
          </cell>
        </row>
        <row r="11">
          <cell r="B11">
            <v>3209270000</v>
          </cell>
          <cell r="C11">
            <v>2360197900</v>
          </cell>
          <cell r="D11">
            <v>254719000</v>
          </cell>
          <cell r="G11">
            <v>2368840946.03</v>
          </cell>
          <cell r="H11">
            <v>102022203.88000011</v>
          </cell>
          <cell r="I11">
            <v>40.0528440673841</v>
          </cell>
          <cell r="J11">
            <v>-152696796.1199999</v>
          </cell>
          <cell r="K11">
            <v>100.36620005593599</v>
          </cell>
          <cell r="L11">
            <v>8643046.03000021</v>
          </cell>
        </row>
        <row r="12">
          <cell r="B12">
            <v>221979313</v>
          </cell>
          <cell r="C12">
            <v>166540972</v>
          </cell>
          <cell r="D12">
            <v>17956507</v>
          </cell>
          <cell r="G12">
            <v>195694968.56</v>
          </cell>
          <cell r="H12">
            <v>8658784.289999992</v>
          </cell>
          <cell r="I12">
            <v>48.220872188560904</v>
          </cell>
          <cell r="J12">
            <v>-9297722.710000008</v>
          </cell>
          <cell r="K12">
            <v>117.50560009941577</v>
          </cell>
          <cell r="L12">
            <v>29153996.560000002</v>
          </cell>
        </row>
        <row r="13">
          <cell r="B13">
            <v>297912086</v>
          </cell>
          <cell r="C13">
            <v>233212434</v>
          </cell>
          <cell r="D13">
            <v>24789909</v>
          </cell>
          <cell r="G13">
            <v>293815857.81</v>
          </cell>
          <cell r="H13">
            <v>14629406.829999983</v>
          </cell>
          <cell r="I13">
            <v>59.013555999741605</v>
          </cell>
          <cell r="J13">
            <v>-10160502.170000017</v>
          </cell>
          <cell r="K13">
            <v>125.98636049139644</v>
          </cell>
          <cell r="L13">
            <v>60603423.81</v>
          </cell>
        </row>
        <row r="14">
          <cell r="B14">
            <v>336215000</v>
          </cell>
          <cell r="C14">
            <v>249217000</v>
          </cell>
          <cell r="D14">
            <v>28432000</v>
          </cell>
          <cell r="G14">
            <v>233442916.75</v>
          </cell>
          <cell r="H14">
            <v>9057144</v>
          </cell>
          <cell r="I14">
            <v>31.855458638154193</v>
          </cell>
          <cell r="J14">
            <v>-19374856</v>
          </cell>
          <cell r="K14">
            <v>93.67054284017543</v>
          </cell>
          <cell r="L14">
            <v>-15774083.25</v>
          </cell>
        </row>
        <row r="15">
          <cell r="B15">
            <v>38932700</v>
          </cell>
          <cell r="C15">
            <v>31306850</v>
          </cell>
          <cell r="D15">
            <v>2676700</v>
          </cell>
          <cell r="G15">
            <v>34105933.37</v>
          </cell>
          <cell r="H15">
            <v>1494452.3099999987</v>
          </cell>
          <cell r="I15">
            <v>55.831894123360804</v>
          </cell>
          <cell r="J15">
            <v>-1182247.6900000013</v>
          </cell>
          <cell r="K15">
            <v>108.94080167758813</v>
          </cell>
          <cell r="L15">
            <v>2799083.3699999973</v>
          </cell>
        </row>
        <row r="16">
          <cell r="B16">
            <v>31632214</v>
          </cell>
          <cell r="C16">
            <v>23065624</v>
          </cell>
          <cell r="D16">
            <v>3436827</v>
          </cell>
          <cell r="G16">
            <v>29980792.11</v>
          </cell>
          <cell r="H16">
            <v>1543980.7800000012</v>
          </cell>
          <cell r="I16">
            <v>44.92459992894612</v>
          </cell>
          <cell r="J16">
            <v>-1892846.2199999988</v>
          </cell>
          <cell r="K16">
            <v>129.98040768374617</v>
          </cell>
          <cell r="L16">
            <v>6915168.109999999</v>
          </cell>
        </row>
        <row r="17">
          <cell r="B17">
            <v>146468610</v>
          </cell>
          <cell r="C17">
            <v>110561264</v>
          </cell>
          <cell r="D17">
            <v>12522851</v>
          </cell>
          <cell r="G17">
            <v>128190095.53</v>
          </cell>
          <cell r="H17">
            <v>7838219.129999995</v>
          </cell>
          <cell r="I17">
            <v>62.591331079480184</v>
          </cell>
          <cell r="J17">
            <v>-4684631.870000005</v>
          </cell>
          <cell r="K17">
            <v>115.94485346151615</v>
          </cell>
          <cell r="L17">
            <v>17628831.53</v>
          </cell>
        </row>
        <row r="18">
          <cell r="B18">
            <v>16931757</v>
          </cell>
          <cell r="C18">
            <v>12118343</v>
          </cell>
          <cell r="D18">
            <v>1723099</v>
          </cell>
          <cell r="G18">
            <v>13193746.19</v>
          </cell>
          <cell r="H18">
            <v>980819.5499999989</v>
          </cell>
          <cell r="I18">
            <v>56.92183385864647</v>
          </cell>
          <cell r="J18">
            <v>-742279.4500000011</v>
          </cell>
          <cell r="K18">
            <v>108.87417685734758</v>
          </cell>
          <cell r="L18">
            <v>1075403.1899999995</v>
          </cell>
        </row>
        <row r="19">
          <cell r="B19">
            <v>11675288</v>
          </cell>
          <cell r="C19">
            <v>8479491</v>
          </cell>
          <cell r="D19">
            <v>670474</v>
          </cell>
          <cell r="G19">
            <v>12377600.08</v>
          </cell>
          <cell r="H19">
            <v>602568.5</v>
          </cell>
          <cell r="I19">
            <v>89.87201591709746</v>
          </cell>
          <cell r="J19">
            <v>-67905.5</v>
          </cell>
          <cell r="K19">
            <v>145.97102679866043</v>
          </cell>
          <cell r="L19">
            <v>3898109.08</v>
          </cell>
        </row>
        <row r="20">
          <cell r="B20">
            <v>78693867</v>
          </cell>
          <cell r="C20">
            <v>56436187</v>
          </cell>
          <cell r="D20">
            <v>6897951</v>
          </cell>
          <cell r="G20">
            <v>66533407.73</v>
          </cell>
          <cell r="H20">
            <v>3727626.1999999955</v>
          </cell>
          <cell r="I20">
            <v>54.03961553220653</v>
          </cell>
          <cell r="J20">
            <v>-3170324.8000000045</v>
          </cell>
          <cell r="K20">
            <v>117.89139427509517</v>
          </cell>
          <cell r="L20">
            <v>10097220.729999997</v>
          </cell>
        </row>
        <row r="21">
          <cell r="B21">
            <v>58235430</v>
          </cell>
          <cell r="C21">
            <v>42304945</v>
          </cell>
          <cell r="D21">
            <v>5735155</v>
          </cell>
          <cell r="G21">
            <v>51636473.7</v>
          </cell>
          <cell r="H21">
            <v>3279665.3800000027</v>
          </cell>
          <cell r="I21">
            <v>57.18529629975132</v>
          </cell>
          <cell r="J21">
            <v>-2455489.6199999973</v>
          </cell>
          <cell r="K21">
            <v>122.0577729151994</v>
          </cell>
          <cell r="L21">
            <v>9331528.700000003</v>
          </cell>
        </row>
        <row r="22">
          <cell r="B22">
            <v>77679006</v>
          </cell>
          <cell r="C22">
            <v>61082836</v>
          </cell>
          <cell r="D22">
            <v>6028125</v>
          </cell>
          <cell r="G22">
            <v>70701816.37</v>
          </cell>
          <cell r="H22">
            <v>2995557.3200000077</v>
          </cell>
          <cell r="I22">
            <v>49.69301930533968</v>
          </cell>
          <cell r="J22">
            <v>-3032567.6799999923</v>
          </cell>
          <cell r="K22">
            <v>115.74743577721244</v>
          </cell>
          <cell r="L22">
            <v>9618980.370000005</v>
          </cell>
        </row>
        <row r="23">
          <cell r="B23">
            <v>40501153</v>
          </cell>
          <cell r="C23">
            <v>27917338</v>
          </cell>
          <cell r="D23">
            <v>4470235</v>
          </cell>
          <cell r="G23">
            <v>35459237.19</v>
          </cell>
          <cell r="H23">
            <v>1646662.8699999973</v>
          </cell>
          <cell r="I23">
            <v>36.83615894913796</v>
          </cell>
          <cell r="J23">
            <v>-2823572.1300000027</v>
          </cell>
          <cell r="K23">
            <v>127.0151086396561</v>
          </cell>
          <cell r="L23">
            <v>7541899.189999998</v>
          </cell>
        </row>
        <row r="24">
          <cell r="B24">
            <v>20364343</v>
          </cell>
          <cell r="C24">
            <v>13551641</v>
          </cell>
          <cell r="D24">
            <v>1626259</v>
          </cell>
          <cell r="G24">
            <v>20868995.35</v>
          </cell>
          <cell r="H24">
            <v>974958.0400000028</v>
          </cell>
          <cell r="I24">
            <v>59.95096967949157</v>
          </cell>
          <cell r="J24">
            <v>-651300.9599999972</v>
          </cell>
          <cell r="K24">
            <v>153.99607582579853</v>
          </cell>
          <cell r="L24">
            <v>7317354.3500000015</v>
          </cell>
        </row>
        <row r="25">
          <cell r="B25">
            <v>62423440</v>
          </cell>
          <cell r="C25">
            <v>50255150</v>
          </cell>
          <cell r="D25">
            <v>3950240</v>
          </cell>
          <cell r="G25">
            <v>80125807.54</v>
          </cell>
          <cell r="H25">
            <v>3476618.3400000036</v>
          </cell>
          <cell r="I25">
            <v>88.01030671554142</v>
          </cell>
          <cell r="J25">
            <v>-473621.6599999964</v>
          </cell>
          <cell r="K25">
            <v>159.43800295094135</v>
          </cell>
          <cell r="L25">
            <v>29870657.540000007</v>
          </cell>
        </row>
        <row r="26">
          <cell r="B26">
            <v>43353270</v>
          </cell>
          <cell r="C26">
            <v>33306984</v>
          </cell>
          <cell r="D26">
            <v>4617354</v>
          </cell>
          <cell r="G26">
            <v>35645389.6</v>
          </cell>
          <cell r="H26">
            <v>2087888.240000002</v>
          </cell>
          <cell r="I26">
            <v>45.21828389159683</v>
          </cell>
          <cell r="J26">
            <v>-2529465.759999998</v>
          </cell>
          <cell r="K26">
            <v>107.02076657556265</v>
          </cell>
          <cell r="L26">
            <v>2338405.6000000015</v>
          </cell>
        </row>
        <row r="27">
          <cell r="B27">
            <v>28353408</v>
          </cell>
          <cell r="C27">
            <v>22029512</v>
          </cell>
          <cell r="D27">
            <v>2100931</v>
          </cell>
          <cell r="G27">
            <v>26159421.27</v>
          </cell>
          <cell r="H27">
            <v>1475255.7699999996</v>
          </cell>
          <cell r="I27">
            <v>70.21914427460968</v>
          </cell>
          <cell r="J27">
            <v>-625675.2300000004</v>
          </cell>
          <cell r="K27">
            <v>118.74716639206532</v>
          </cell>
          <cell r="L27">
            <v>4129909.2699999996</v>
          </cell>
        </row>
        <row r="28">
          <cell r="B28">
            <v>54948663</v>
          </cell>
          <cell r="C28">
            <v>42650080</v>
          </cell>
          <cell r="D28">
            <v>4287898</v>
          </cell>
          <cell r="G28">
            <v>46842246.84</v>
          </cell>
          <cell r="H28">
            <v>2608684.870000005</v>
          </cell>
          <cell r="I28">
            <v>60.83831448415995</v>
          </cell>
          <cell r="J28">
            <v>-1679213.1299999952</v>
          </cell>
          <cell r="K28">
            <v>109.82921213746846</v>
          </cell>
          <cell r="L28">
            <v>4192166.8400000036</v>
          </cell>
        </row>
        <row r="29">
          <cell r="B29">
            <v>87621002</v>
          </cell>
          <cell r="C29">
            <v>67475772</v>
          </cell>
          <cell r="D29">
            <v>6343042</v>
          </cell>
          <cell r="G29">
            <v>80052304.29</v>
          </cell>
          <cell r="H29">
            <v>3666239.6600000113</v>
          </cell>
          <cell r="I29">
            <v>57.799391206932114</v>
          </cell>
          <cell r="J29">
            <v>-2676802.3399999887</v>
          </cell>
          <cell r="K29">
            <v>118.63858970001854</v>
          </cell>
          <cell r="L29">
            <v>12576532.290000007</v>
          </cell>
        </row>
        <row r="30">
          <cell r="B30">
            <v>40752448</v>
          </cell>
          <cell r="C30">
            <v>32255981</v>
          </cell>
          <cell r="D30">
            <v>4701295</v>
          </cell>
          <cell r="G30">
            <v>38492927.1</v>
          </cell>
          <cell r="H30">
            <v>1523963.490000002</v>
          </cell>
          <cell r="I30">
            <v>32.415823512457784</v>
          </cell>
          <cell r="J30">
            <v>-3177331.509999998</v>
          </cell>
          <cell r="K30">
            <v>119.33578178880997</v>
          </cell>
          <cell r="L30">
            <v>6236946.1000000015</v>
          </cell>
        </row>
        <row r="31">
          <cell r="B31">
            <v>47729773</v>
          </cell>
          <cell r="C31">
            <v>35011955</v>
          </cell>
          <cell r="D31">
            <v>4226399</v>
          </cell>
          <cell r="G31">
            <v>39410086.72</v>
          </cell>
          <cell r="H31">
            <v>2950890.379999995</v>
          </cell>
          <cell r="I31">
            <v>69.82044004837203</v>
          </cell>
          <cell r="J31">
            <v>-1275508.6200000048</v>
          </cell>
          <cell r="K31">
            <v>112.56179987664213</v>
          </cell>
          <cell r="L31">
            <v>4398131.719999999</v>
          </cell>
        </row>
        <row r="32">
          <cell r="B32">
            <v>17791206</v>
          </cell>
          <cell r="C32">
            <v>14001110</v>
          </cell>
          <cell r="D32">
            <v>1512195</v>
          </cell>
          <cell r="G32">
            <v>18335850.47</v>
          </cell>
          <cell r="H32">
            <v>665925.6899999976</v>
          </cell>
          <cell r="I32">
            <v>44.0370249868567</v>
          </cell>
          <cell r="J32">
            <v>-846269.3100000024</v>
          </cell>
          <cell r="K32">
            <v>130.9599772446613</v>
          </cell>
          <cell r="L32">
            <v>4334740.469999999</v>
          </cell>
        </row>
        <row r="33">
          <cell r="B33">
            <v>35000961</v>
          </cell>
          <cell r="C33">
            <v>26057471</v>
          </cell>
          <cell r="D33">
            <v>3615494</v>
          </cell>
          <cell r="G33">
            <v>32795367.75</v>
          </cell>
          <cell r="H33">
            <v>2556284.4800000004</v>
          </cell>
          <cell r="I33">
            <v>70.70360177613351</v>
          </cell>
          <cell r="J33">
            <v>-1059209.5199999996</v>
          </cell>
          <cell r="K33">
            <v>125.85783075418178</v>
          </cell>
          <cell r="L33">
            <v>6737896.75</v>
          </cell>
        </row>
        <row r="34">
          <cell r="B34">
            <v>31461594</v>
          </cell>
          <cell r="C34">
            <v>22485860</v>
          </cell>
          <cell r="D34">
            <v>3352200</v>
          </cell>
          <cell r="G34">
            <v>26502731.3</v>
          </cell>
          <cell r="H34">
            <v>1446584.620000001</v>
          </cell>
          <cell r="I34">
            <v>43.153290973092325</v>
          </cell>
          <cell r="J34">
            <v>-1905615.379999999</v>
          </cell>
          <cell r="K34">
            <v>117.86398785725784</v>
          </cell>
          <cell r="L34">
            <v>4016871.3000000007</v>
          </cell>
        </row>
        <row r="35">
          <cell r="B35">
            <v>69054986</v>
          </cell>
          <cell r="C35">
            <v>51628080</v>
          </cell>
          <cell r="D35">
            <v>6333327</v>
          </cell>
          <cell r="G35">
            <v>69506153.78</v>
          </cell>
          <cell r="H35">
            <v>2549035.5</v>
          </cell>
          <cell r="I35">
            <v>40.24796919533762</v>
          </cell>
          <cell r="J35">
            <v>-3784291.5</v>
          </cell>
          <cell r="K35">
            <v>134.62858541320927</v>
          </cell>
          <cell r="L35">
            <v>17878073.78</v>
          </cell>
        </row>
        <row r="36">
          <cell r="B36">
            <v>8020900</v>
          </cell>
          <cell r="C36">
            <v>6093520</v>
          </cell>
          <cell r="D36">
            <v>933090</v>
          </cell>
          <cell r="G36">
            <v>7151355.82</v>
          </cell>
          <cell r="H36">
            <v>368946.9000000004</v>
          </cell>
          <cell r="I36">
            <v>39.540333729865324</v>
          </cell>
          <cell r="J36">
            <v>-564143.0999999996</v>
          </cell>
          <cell r="K36">
            <v>117.36001227533512</v>
          </cell>
          <cell r="L36">
            <v>1057835.8200000003</v>
          </cell>
        </row>
        <row r="37">
          <cell r="B37">
            <v>17505695</v>
          </cell>
          <cell r="C37">
            <v>14762014</v>
          </cell>
          <cell r="D37">
            <v>939061</v>
          </cell>
          <cell r="G37">
            <v>17885547.74</v>
          </cell>
          <cell r="H37">
            <v>898747.879999999</v>
          </cell>
          <cell r="I37">
            <v>95.70708186156159</v>
          </cell>
          <cell r="J37">
            <v>-40313.12000000104</v>
          </cell>
          <cell r="K37">
            <v>121.15926553111247</v>
          </cell>
          <cell r="L37">
            <v>3123533.7399999984</v>
          </cell>
        </row>
        <row r="38">
          <cell r="B38">
            <v>13414045</v>
          </cell>
          <cell r="C38">
            <v>9500635</v>
          </cell>
          <cell r="D38">
            <v>873504</v>
          </cell>
          <cell r="G38">
            <v>10318168.91</v>
          </cell>
          <cell r="H38">
            <v>801672.290000001</v>
          </cell>
          <cell r="I38">
            <v>91.7766020533393</v>
          </cell>
          <cell r="J38">
            <v>-71831.70999999903</v>
          </cell>
          <cell r="K38">
            <v>108.60504492594443</v>
          </cell>
          <cell r="L38">
            <v>817533.9100000001</v>
          </cell>
        </row>
        <row r="39">
          <cell r="B39">
            <v>6720100</v>
          </cell>
          <cell r="C39">
            <v>5185870</v>
          </cell>
          <cell r="D39">
            <v>388160</v>
          </cell>
          <cell r="G39">
            <v>6668063.3</v>
          </cell>
          <cell r="H39">
            <v>352413.20999999996</v>
          </cell>
          <cell r="I39">
            <v>90.79070744023082</v>
          </cell>
          <cell r="J39">
            <v>-35746.79000000004</v>
          </cell>
          <cell r="K39">
            <v>128.5813817160862</v>
          </cell>
          <cell r="L39">
            <v>1482193.2999999998</v>
          </cell>
        </row>
        <row r="40">
          <cell r="B40">
            <v>7830362</v>
          </cell>
          <cell r="C40">
            <v>4312710</v>
          </cell>
          <cell r="D40">
            <v>704846</v>
          </cell>
          <cell r="G40">
            <v>7051749.43</v>
          </cell>
          <cell r="H40">
            <v>398765.83999999985</v>
          </cell>
          <cell r="I40">
            <v>56.574888699091694</v>
          </cell>
          <cell r="J40">
            <v>-306080.16000000015</v>
          </cell>
          <cell r="K40">
            <v>163.51086509410555</v>
          </cell>
          <cell r="L40">
            <v>2739039.4299999997</v>
          </cell>
        </row>
        <row r="41">
          <cell r="B41">
            <v>11790270</v>
          </cell>
          <cell r="C41">
            <v>8374399</v>
          </cell>
          <cell r="D41">
            <v>1193350</v>
          </cell>
          <cell r="G41">
            <v>7900289.14</v>
          </cell>
          <cell r="H41">
            <v>689947.2699999996</v>
          </cell>
          <cell r="I41">
            <v>57.816002849122185</v>
          </cell>
          <cell r="J41">
            <v>-503402.73000000045</v>
          </cell>
          <cell r="K41">
            <v>94.33858047604372</v>
          </cell>
          <cell r="L41">
            <v>-474109.86000000034</v>
          </cell>
        </row>
        <row r="42">
          <cell r="B42">
            <v>6400780038</v>
          </cell>
          <cell r="C42">
            <v>4879389851</v>
          </cell>
          <cell r="D42">
            <v>483891848</v>
          </cell>
          <cell r="G42">
            <v>5187911464.860001</v>
          </cell>
          <cell r="H42">
            <v>228828110.55000007</v>
          </cell>
          <cell r="I42">
            <v>47.28910220244092</v>
          </cell>
          <cell r="J42">
            <v>-253542219.83999994</v>
          </cell>
          <cell r="K42">
            <v>106.32295478084768</v>
          </cell>
          <cell r="L42">
            <v>308521613.8600006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L23" sqref="L23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15.09.2016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15.09.2016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1230517148</v>
      </c>
      <c r="C10" s="33">
        <f>'[1]вспомогат'!C10</f>
        <v>1038009923</v>
      </c>
      <c r="D10" s="33">
        <f>'[1]вспомогат'!D10</f>
        <v>62134370</v>
      </c>
      <c r="E10" s="33">
        <f>'[1]вспомогат'!G10</f>
        <v>1082225217.09</v>
      </c>
      <c r="F10" s="33">
        <f>'[1]вспомогат'!H10</f>
        <v>40858197.03999996</v>
      </c>
      <c r="G10" s="34">
        <f>'[1]вспомогат'!I10</f>
        <v>65.75780367612958</v>
      </c>
      <c r="H10" s="35">
        <f>'[1]вспомогат'!J10</f>
        <v>-21276172.96000004</v>
      </c>
      <c r="I10" s="36">
        <f>'[1]вспомогат'!K10</f>
        <v>104.25962152290522</v>
      </c>
      <c r="J10" s="37">
        <f>'[1]вспомогат'!L10</f>
        <v>44215294.089999914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3209270000</v>
      </c>
      <c r="C12" s="33">
        <f>'[1]вспомогат'!C11</f>
        <v>2360197900</v>
      </c>
      <c r="D12" s="38">
        <f>'[1]вспомогат'!D11</f>
        <v>254719000</v>
      </c>
      <c r="E12" s="33">
        <f>'[1]вспомогат'!G11</f>
        <v>2368840946.03</v>
      </c>
      <c r="F12" s="38">
        <f>'[1]вспомогат'!H11</f>
        <v>102022203.88000011</v>
      </c>
      <c r="G12" s="39">
        <f>'[1]вспомогат'!I11</f>
        <v>40.0528440673841</v>
      </c>
      <c r="H12" s="35">
        <f>'[1]вспомогат'!J11</f>
        <v>-152696796.1199999</v>
      </c>
      <c r="I12" s="36">
        <f>'[1]вспомогат'!K11</f>
        <v>100.36620005593599</v>
      </c>
      <c r="J12" s="37">
        <f>'[1]вспомогат'!L11</f>
        <v>8643046.03000021</v>
      </c>
    </row>
    <row r="13" spans="1:10" ht="12.75">
      <c r="A13" s="32" t="s">
        <v>15</v>
      </c>
      <c r="B13" s="33">
        <f>'[1]вспомогат'!B12</f>
        <v>221979313</v>
      </c>
      <c r="C13" s="33">
        <f>'[1]вспомогат'!C12</f>
        <v>166540972</v>
      </c>
      <c r="D13" s="38">
        <f>'[1]вспомогат'!D12</f>
        <v>17956507</v>
      </c>
      <c r="E13" s="33">
        <f>'[1]вспомогат'!G12</f>
        <v>195694968.56</v>
      </c>
      <c r="F13" s="38">
        <f>'[1]вспомогат'!H12</f>
        <v>8658784.289999992</v>
      </c>
      <c r="G13" s="39">
        <f>'[1]вспомогат'!I12</f>
        <v>48.220872188560904</v>
      </c>
      <c r="H13" s="35">
        <f>'[1]вспомогат'!J12</f>
        <v>-9297722.710000008</v>
      </c>
      <c r="I13" s="36">
        <f>'[1]вспомогат'!K12</f>
        <v>117.50560009941577</v>
      </c>
      <c r="J13" s="37">
        <f>'[1]вспомогат'!L12</f>
        <v>29153996.560000002</v>
      </c>
    </row>
    <row r="14" spans="1:10" ht="12.75">
      <c r="A14" s="32" t="s">
        <v>16</v>
      </c>
      <c r="B14" s="33">
        <f>'[1]вспомогат'!B13</f>
        <v>297912086</v>
      </c>
      <c r="C14" s="33">
        <f>'[1]вспомогат'!C13</f>
        <v>233212434</v>
      </c>
      <c r="D14" s="38">
        <f>'[1]вспомогат'!D13</f>
        <v>24789909</v>
      </c>
      <c r="E14" s="33">
        <f>'[1]вспомогат'!G13</f>
        <v>293815857.81</v>
      </c>
      <c r="F14" s="38">
        <f>'[1]вспомогат'!H13</f>
        <v>14629406.829999983</v>
      </c>
      <c r="G14" s="39">
        <f>'[1]вспомогат'!I13</f>
        <v>59.013555999741605</v>
      </c>
      <c r="H14" s="35">
        <f>'[1]вспомогат'!J13</f>
        <v>-10160502.170000017</v>
      </c>
      <c r="I14" s="36">
        <f>'[1]вспомогат'!K13</f>
        <v>125.98636049139644</v>
      </c>
      <c r="J14" s="37">
        <f>'[1]вспомогат'!L13</f>
        <v>60603423.81</v>
      </c>
    </row>
    <row r="15" spans="1:10" ht="12.75">
      <c r="A15" s="32" t="s">
        <v>17</v>
      </c>
      <c r="B15" s="33">
        <f>'[1]вспомогат'!B14</f>
        <v>336215000</v>
      </c>
      <c r="C15" s="33">
        <f>'[1]вспомогат'!C14</f>
        <v>249217000</v>
      </c>
      <c r="D15" s="38">
        <f>'[1]вспомогат'!D14</f>
        <v>28432000</v>
      </c>
      <c r="E15" s="33">
        <f>'[1]вспомогат'!G14</f>
        <v>233442916.75</v>
      </c>
      <c r="F15" s="38">
        <f>'[1]вспомогат'!H14</f>
        <v>9057144</v>
      </c>
      <c r="G15" s="39">
        <f>'[1]вспомогат'!I14</f>
        <v>31.855458638154193</v>
      </c>
      <c r="H15" s="35">
        <f>'[1]вспомогат'!J14</f>
        <v>-19374856</v>
      </c>
      <c r="I15" s="36">
        <f>'[1]вспомогат'!K14</f>
        <v>93.67054284017543</v>
      </c>
      <c r="J15" s="37">
        <f>'[1]вспомогат'!L14</f>
        <v>-15774083.25</v>
      </c>
    </row>
    <row r="16" spans="1:10" ht="12.75">
      <c r="A16" s="32" t="s">
        <v>18</v>
      </c>
      <c r="B16" s="33">
        <f>'[1]вспомогат'!B15</f>
        <v>38932700</v>
      </c>
      <c r="C16" s="33">
        <f>'[1]вспомогат'!C15</f>
        <v>31306850</v>
      </c>
      <c r="D16" s="38">
        <f>'[1]вспомогат'!D15</f>
        <v>2676700</v>
      </c>
      <c r="E16" s="33">
        <f>'[1]вспомогат'!G15</f>
        <v>34105933.37</v>
      </c>
      <c r="F16" s="38">
        <f>'[1]вспомогат'!H15</f>
        <v>1494452.3099999987</v>
      </c>
      <c r="G16" s="39">
        <f>'[1]вспомогат'!I15</f>
        <v>55.831894123360804</v>
      </c>
      <c r="H16" s="35">
        <f>'[1]вспомогат'!J15</f>
        <v>-1182247.6900000013</v>
      </c>
      <c r="I16" s="36">
        <f>'[1]вспомогат'!K15</f>
        <v>108.94080167758813</v>
      </c>
      <c r="J16" s="37">
        <f>'[1]вспомогат'!L15</f>
        <v>2799083.3699999973</v>
      </c>
    </row>
    <row r="17" spans="1:10" ht="18" customHeight="1">
      <c r="A17" s="40" t="s">
        <v>19</v>
      </c>
      <c r="B17" s="41">
        <f>SUM(B12:B16)</f>
        <v>4104309099</v>
      </c>
      <c r="C17" s="41">
        <f>SUM(C12:C16)</f>
        <v>3040475156</v>
      </c>
      <c r="D17" s="41">
        <f>SUM(D12:D16)</f>
        <v>328574116</v>
      </c>
      <c r="E17" s="41">
        <f>SUM(E12:E16)</f>
        <v>3125900622.52</v>
      </c>
      <c r="F17" s="41">
        <f>SUM(F12:F16)</f>
        <v>135861991.3100001</v>
      </c>
      <c r="G17" s="42">
        <f>F17/D17*100</f>
        <v>41.34896350447766</v>
      </c>
      <c r="H17" s="41">
        <f>SUM(H12:H16)</f>
        <v>-192712124.6899999</v>
      </c>
      <c r="I17" s="43">
        <f>E17/C17*100</f>
        <v>102.80960909519104</v>
      </c>
      <c r="J17" s="41">
        <f>SUM(J12:J16)</f>
        <v>85425466.52000022</v>
      </c>
    </row>
    <row r="18" spans="1:10" ht="20.25" customHeight="1">
      <c r="A18" s="32" t="s">
        <v>20</v>
      </c>
      <c r="B18" s="44">
        <f>'[1]вспомогат'!B16</f>
        <v>31632214</v>
      </c>
      <c r="C18" s="44">
        <f>'[1]вспомогат'!C16</f>
        <v>23065624</v>
      </c>
      <c r="D18" s="45">
        <f>'[1]вспомогат'!D16</f>
        <v>3436827</v>
      </c>
      <c r="E18" s="44">
        <f>'[1]вспомогат'!G16</f>
        <v>29980792.11</v>
      </c>
      <c r="F18" s="45">
        <f>'[1]вспомогат'!H16</f>
        <v>1543980.7800000012</v>
      </c>
      <c r="G18" s="46">
        <f>'[1]вспомогат'!I16</f>
        <v>44.92459992894612</v>
      </c>
      <c r="H18" s="47">
        <f>'[1]вспомогат'!J16</f>
        <v>-1892846.2199999988</v>
      </c>
      <c r="I18" s="48">
        <f>'[1]вспомогат'!K16</f>
        <v>129.98040768374617</v>
      </c>
      <c r="J18" s="49">
        <f>'[1]вспомогат'!L16</f>
        <v>6915168.109999999</v>
      </c>
    </row>
    <row r="19" spans="1:10" ht="12.75">
      <c r="A19" s="32" t="s">
        <v>21</v>
      </c>
      <c r="B19" s="33">
        <f>'[1]вспомогат'!B17</f>
        <v>146468610</v>
      </c>
      <c r="C19" s="33">
        <f>'[1]вспомогат'!C17</f>
        <v>110561264</v>
      </c>
      <c r="D19" s="38">
        <f>'[1]вспомогат'!D17</f>
        <v>12522851</v>
      </c>
      <c r="E19" s="33">
        <f>'[1]вспомогат'!G17</f>
        <v>128190095.53</v>
      </c>
      <c r="F19" s="38">
        <f>'[1]вспомогат'!H17</f>
        <v>7838219.129999995</v>
      </c>
      <c r="G19" s="39">
        <f>'[1]вспомогат'!I17</f>
        <v>62.591331079480184</v>
      </c>
      <c r="H19" s="35">
        <f>'[1]вспомогат'!J17</f>
        <v>-4684631.870000005</v>
      </c>
      <c r="I19" s="36">
        <f>'[1]вспомогат'!K17</f>
        <v>115.94485346151615</v>
      </c>
      <c r="J19" s="37">
        <f>'[1]вспомогат'!L17</f>
        <v>17628831.53</v>
      </c>
    </row>
    <row r="20" spans="1:10" ht="12.75">
      <c r="A20" s="32" t="s">
        <v>22</v>
      </c>
      <c r="B20" s="33">
        <f>'[1]вспомогат'!B18</f>
        <v>16931757</v>
      </c>
      <c r="C20" s="33">
        <f>'[1]вспомогат'!C18</f>
        <v>12118343</v>
      </c>
      <c r="D20" s="38">
        <f>'[1]вспомогат'!D18</f>
        <v>1723099</v>
      </c>
      <c r="E20" s="33">
        <f>'[1]вспомогат'!G18</f>
        <v>13193746.19</v>
      </c>
      <c r="F20" s="38">
        <f>'[1]вспомогат'!H18</f>
        <v>980819.5499999989</v>
      </c>
      <c r="G20" s="39">
        <f>'[1]вспомогат'!I18</f>
        <v>56.92183385864647</v>
      </c>
      <c r="H20" s="35">
        <f>'[1]вспомогат'!J18</f>
        <v>-742279.4500000011</v>
      </c>
      <c r="I20" s="36">
        <f>'[1]вспомогат'!K18</f>
        <v>108.87417685734758</v>
      </c>
      <c r="J20" s="37">
        <f>'[1]вспомогат'!L18</f>
        <v>1075403.1899999995</v>
      </c>
    </row>
    <row r="21" spans="1:10" ht="12.75">
      <c r="A21" s="32" t="s">
        <v>23</v>
      </c>
      <c r="B21" s="33">
        <f>'[1]вспомогат'!B19</f>
        <v>11675288</v>
      </c>
      <c r="C21" s="33">
        <f>'[1]вспомогат'!C19</f>
        <v>8479491</v>
      </c>
      <c r="D21" s="38">
        <f>'[1]вспомогат'!D19</f>
        <v>670474</v>
      </c>
      <c r="E21" s="33">
        <f>'[1]вспомогат'!G19</f>
        <v>12377600.08</v>
      </c>
      <c r="F21" s="38">
        <f>'[1]вспомогат'!H19</f>
        <v>602568.5</v>
      </c>
      <c r="G21" s="39">
        <f>'[1]вспомогат'!I19</f>
        <v>89.87201591709746</v>
      </c>
      <c r="H21" s="35">
        <f>'[1]вспомогат'!J19</f>
        <v>-67905.5</v>
      </c>
      <c r="I21" s="36">
        <f>'[1]вспомогат'!K19</f>
        <v>145.97102679866043</v>
      </c>
      <c r="J21" s="37">
        <f>'[1]вспомогат'!L19</f>
        <v>3898109.08</v>
      </c>
    </row>
    <row r="22" spans="1:10" ht="12.75">
      <c r="A22" s="32" t="s">
        <v>24</v>
      </c>
      <c r="B22" s="33">
        <f>'[1]вспомогат'!B20</f>
        <v>78693867</v>
      </c>
      <c r="C22" s="33">
        <f>'[1]вспомогат'!C20</f>
        <v>56436187</v>
      </c>
      <c r="D22" s="38">
        <f>'[1]вспомогат'!D20</f>
        <v>6897951</v>
      </c>
      <c r="E22" s="33">
        <f>'[1]вспомогат'!G20</f>
        <v>66533407.73</v>
      </c>
      <c r="F22" s="38">
        <f>'[1]вспомогат'!H20</f>
        <v>3727626.1999999955</v>
      </c>
      <c r="G22" s="39">
        <f>'[1]вспомогат'!I20</f>
        <v>54.03961553220653</v>
      </c>
      <c r="H22" s="35">
        <f>'[1]вспомогат'!J20</f>
        <v>-3170324.8000000045</v>
      </c>
      <c r="I22" s="36">
        <f>'[1]вспомогат'!K20</f>
        <v>117.89139427509517</v>
      </c>
      <c r="J22" s="37">
        <f>'[1]вспомогат'!L20</f>
        <v>10097220.729999997</v>
      </c>
    </row>
    <row r="23" spans="1:10" ht="12.75">
      <c r="A23" s="32" t="s">
        <v>25</v>
      </c>
      <c r="B23" s="33">
        <f>'[1]вспомогат'!B21</f>
        <v>58235430</v>
      </c>
      <c r="C23" s="33">
        <f>'[1]вспомогат'!C21</f>
        <v>42304945</v>
      </c>
      <c r="D23" s="38">
        <f>'[1]вспомогат'!D21</f>
        <v>5735155</v>
      </c>
      <c r="E23" s="33">
        <f>'[1]вспомогат'!G21</f>
        <v>51636473.7</v>
      </c>
      <c r="F23" s="38">
        <f>'[1]вспомогат'!H21</f>
        <v>3279665.3800000027</v>
      </c>
      <c r="G23" s="39">
        <f>'[1]вспомогат'!I21</f>
        <v>57.18529629975132</v>
      </c>
      <c r="H23" s="35">
        <f>'[1]вспомогат'!J21</f>
        <v>-2455489.6199999973</v>
      </c>
      <c r="I23" s="36">
        <f>'[1]вспомогат'!K21</f>
        <v>122.0577729151994</v>
      </c>
      <c r="J23" s="37">
        <f>'[1]вспомогат'!L21</f>
        <v>9331528.700000003</v>
      </c>
    </row>
    <row r="24" spans="1:10" ht="12.75">
      <c r="A24" s="32" t="s">
        <v>26</v>
      </c>
      <c r="B24" s="33">
        <f>'[1]вспомогат'!B22</f>
        <v>77679006</v>
      </c>
      <c r="C24" s="33">
        <f>'[1]вспомогат'!C22</f>
        <v>61082836</v>
      </c>
      <c r="D24" s="38">
        <f>'[1]вспомогат'!D22</f>
        <v>6028125</v>
      </c>
      <c r="E24" s="33">
        <f>'[1]вспомогат'!G22</f>
        <v>70701816.37</v>
      </c>
      <c r="F24" s="38">
        <f>'[1]вспомогат'!H22</f>
        <v>2995557.3200000077</v>
      </c>
      <c r="G24" s="39">
        <f>'[1]вспомогат'!I22</f>
        <v>49.69301930533968</v>
      </c>
      <c r="H24" s="35">
        <f>'[1]вспомогат'!J22</f>
        <v>-3032567.6799999923</v>
      </c>
      <c r="I24" s="36">
        <f>'[1]вспомогат'!K22</f>
        <v>115.74743577721244</v>
      </c>
      <c r="J24" s="37">
        <f>'[1]вспомогат'!L22</f>
        <v>9618980.370000005</v>
      </c>
    </row>
    <row r="25" spans="1:10" ht="12.75">
      <c r="A25" s="32" t="s">
        <v>27</v>
      </c>
      <c r="B25" s="33">
        <f>'[1]вспомогат'!B23</f>
        <v>40501153</v>
      </c>
      <c r="C25" s="33">
        <f>'[1]вспомогат'!C23</f>
        <v>27917338</v>
      </c>
      <c r="D25" s="38">
        <f>'[1]вспомогат'!D23</f>
        <v>4470235</v>
      </c>
      <c r="E25" s="33">
        <f>'[1]вспомогат'!G23</f>
        <v>35459237.19</v>
      </c>
      <c r="F25" s="38">
        <f>'[1]вспомогат'!H23</f>
        <v>1646662.8699999973</v>
      </c>
      <c r="G25" s="39">
        <f>'[1]вспомогат'!I23</f>
        <v>36.83615894913796</v>
      </c>
      <c r="H25" s="35">
        <f>'[1]вспомогат'!J23</f>
        <v>-2823572.1300000027</v>
      </c>
      <c r="I25" s="36">
        <f>'[1]вспомогат'!K23</f>
        <v>127.0151086396561</v>
      </c>
      <c r="J25" s="37">
        <f>'[1]вспомогат'!L23</f>
        <v>7541899.189999998</v>
      </c>
    </row>
    <row r="26" spans="1:10" ht="12.75">
      <c r="A26" s="50" t="s">
        <v>28</v>
      </c>
      <c r="B26" s="33">
        <f>'[1]вспомогат'!B24</f>
        <v>20364343</v>
      </c>
      <c r="C26" s="33">
        <f>'[1]вспомогат'!C24</f>
        <v>13551641</v>
      </c>
      <c r="D26" s="38">
        <f>'[1]вспомогат'!D24</f>
        <v>1626259</v>
      </c>
      <c r="E26" s="33">
        <f>'[1]вспомогат'!G24</f>
        <v>20868995.35</v>
      </c>
      <c r="F26" s="38">
        <f>'[1]вспомогат'!H24</f>
        <v>974958.0400000028</v>
      </c>
      <c r="G26" s="39">
        <f>'[1]вспомогат'!I24</f>
        <v>59.95096967949157</v>
      </c>
      <c r="H26" s="35">
        <f>'[1]вспомогат'!J24</f>
        <v>-651300.9599999972</v>
      </c>
      <c r="I26" s="36">
        <f>'[1]вспомогат'!K24</f>
        <v>153.99607582579853</v>
      </c>
      <c r="J26" s="37">
        <f>'[1]вспомогат'!L24</f>
        <v>7317354.3500000015</v>
      </c>
    </row>
    <row r="27" spans="1:10" ht="12.75">
      <c r="A27" s="32" t="s">
        <v>29</v>
      </c>
      <c r="B27" s="33">
        <f>'[1]вспомогат'!B25</f>
        <v>62423440</v>
      </c>
      <c r="C27" s="33">
        <f>'[1]вспомогат'!C25</f>
        <v>50255150</v>
      </c>
      <c r="D27" s="38">
        <f>'[1]вспомогат'!D25</f>
        <v>3950240</v>
      </c>
      <c r="E27" s="33">
        <f>'[1]вспомогат'!G25</f>
        <v>80125807.54</v>
      </c>
      <c r="F27" s="38">
        <f>'[1]вспомогат'!H25</f>
        <v>3476618.3400000036</v>
      </c>
      <c r="G27" s="39">
        <f>'[1]вспомогат'!I25</f>
        <v>88.01030671554142</v>
      </c>
      <c r="H27" s="35">
        <f>'[1]вспомогат'!J25</f>
        <v>-473621.6599999964</v>
      </c>
      <c r="I27" s="36">
        <f>'[1]вспомогат'!K25</f>
        <v>159.43800295094135</v>
      </c>
      <c r="J27" s="37">
        <f>'[1]вспомогат'!L25</f>
        <v>29870657.540000007</v>
      </c>
    </row>
    <row r="28" spans="1:10" ht="12.75">
      <c r="A28" s="32" t="s">
        <v>30</v>
      </c>
      <c r="B28" s="33">
        <f>'[1]вспомогат'!B26</f>
        <v>43353270</v>
      </c>
      <c r="C28" s="33">
        <f>'[1]вспомогат'!C26</f>
        <v>33306984</v>
      </c>
      <c r="D28" s="38">
        <f>'[1]вспомогат'!D26</f>
        <v>4617354</v>
      </c>
      <c r="E28" s="33">
        <f>'[1]вспомогат'!G26</f>
        <v>35645389.6</v>
      </c>
      <c r="F28" s="38">
        <f>'[1]вспомогат'!H26</f>
        <v>2087888.240000002</v>
      </c>
      <c r="G28" s="39">
        <f>'[1]вспомогат'!I26</f>
        <v>45.21828389159683</v>
      </c>
      <c r="H28" s="35">
        <f>'[1]вспомогат'!J26</f>
        <v>-2529465.759999998</v>
      </c>
      <c r="I28" s="36">
        <f>'[1]вспомогат'!K26</f>
        <v>107.02076657556265</v>
      </c>
      <c r="J28" s="37">
        <f>'[1]вспомогат'!L26</f>
        <v>2338405.6000000015</v>
      </c>
    </row>
    <row r="29" spans="1:10" ht="12.75">
      <c r="A29" s="32" t="s">
        <v>31</v>
      </c>
      <c r="B29" s="33">
        <f>'[1]вспомогат'!B27</f>
        <v>28353408</v>
      </c>
      <c r="C29" s="33">
        <f>'[1]вспомогат'!C27</f>
        <v>22029512</v>
      </c>
      <c r="D29" s="38">
        <f>'[1]вспомогат'!D27</f>
        <v>2100931</v>
      </c>
      <c r="E29" s="33">
        <f>'[1]вспомогат'!G27</f>
        <v>26159421.27</v>
      </c>
      <c r="F29" s="38">
        <f>'[1]вспомогат'!H27</f>
        <v>1475255.7699999996</v>
      </c>
      <c r="G29" s="39">
        <f>'[1]вспомогат'!I27</f>
        <v>70.21914427460968</v>
      </c>
      <c r="H29" s="35">
        <f>'[1]вспомогат'!J27</f>
        <v>-625675.2300000004</v>
      </c>
      <c r="I29" s="36">
        <f>'[1]вспомогат'!K27</f>
        <v>118.74716639206532</v>
      </c>
      <c r="J29" s="37">
        <f>'[1]вспомогат'!L27</f>
        <v>4129909.2699999996</v>
      </c>
    </row>
    <row r="30" spans="1:10" ht="12.75">
      <c r="A30" s="32" t="s">
        <v>32</v>
      </c>
      <c r="B30" s="33">
        <f>'[1]вспомогат'!B28</f>
        <v>54948663</v>
      </c>
      <c r="C30" s="33">
        <f>'[1]вспомогат'!C28</f>
        <v>42650080</v>
      </c>
      <c r="D30" s="38">
        <f>'[1]вспомогат'!D28</f>
        <v>4287898</v>
      </c>
      <c r="E30" s="33">
        <f>'[1]вспомогат'!G28</f>
        <v>46842246.84</v>
      </c>
      <c r="F30" s="38">
        <f>'[1]вспомогат'!H28</f>
        <v>2608684.870000005</v>
      </c>
      <c r="G30" s="39">
        <f>'[1]вспомогат'!I28</f>
        <v>60.83831448415995</v>
      </c>
      <c r="H30" s="35">
        <f>'[1]вспомогат'!J28</f>
        <v>-1679213.1299999952</v>
      </c>
      <c r="I30" s="36">
        <f>'[1]вспомогат'!K28</f>
        <v>109.82921213746846</v>
      </c>
      <c r="J30" s="37">
        <f>'[1]вспомогат'!L28</f>
        <v>4192166.8400000036</v>
      </c>
    </row>
    <row r="31" spans="1:10" ht="12.75">
      <c r="A31" s="32" t="s">
        <v>33</v>
      </c>
      <c r="B31" s="33">
        <f>'[1]вспомогат'!B29</f>
        <v>87621002</v>
      </c>
      <c r="C31" s="33">
        <f>'[1]вспомогат'!C29</f>
        <v>67475772</v>
      </c>
      <c r="D31" s="38">
        <f>'[1]вспомогат'!D29</f>
        <v>6343042</v>
      </c>
      <c r="E31" s="33">
        <f>'[1]вспомогат'!G29</f>
        <v>80052304.29</v>
      </c>
      <c r="F31" s="38">
        <f>'[1]вспомогат'!H29</f>
        <v>3666239.6600000113</v>
      </c>
      <c r="G31" s="39">
        <f>'[1]вспомогат'!I29</f>
        <v>57.799391206932114</v>
      </c>
      <c r="H31" s="35">
        <f>'[1]вспомогат'!J29</f>
        <v>-2676802.3399999887</v>
      </c>
      <c r="I31" s="36">
        <f>'[1]вспомогат'!K29</f>
        <v>118.63858970001854</v>
      </c>
      <c r="J31" s="37">
        <f>'[1]вспомогат'!L29</f>
        <v>12576532.290000007</v>
      </c>
    </row>
    <row r="32" spans="1:10" ht="12.75">
      <c r="A32" s="32" t="s">
        <v>34</v>
      </c>
      <c r="B32" s="33">
        <f>'[1]вспомогат'!B30</f>
        <v>40752448</v>
      </c>
      <c r="C32" s="33">
        <f>'[1]вспомогат'!C30</f>
        <v>32255981</v>
      </c>
      <c r="D32" s="38">
        <f>'[1]вспомогат'!D30</f>
        <v>4701295</v>
      </c>
      <c r="E32" s="33">
        <f>'[1]вспомогат'!G30</f>
        <v>38492927.1</v>
      </c>
      <c r="F32" s="38">
        <f>'[1]вспомогат'!H30</f>
        <v>1523963.490000002</v>
      </c>
      <c r="G32" s="39">
        <f>'[1]вспомогат'!I30</f>
        <v>32.415823512457784</v>
      </c>
      <c r="H32" s="35">
        <f>'[1]вспомогат'!J30</f>
        <v>-3177331.509999998</v>
      </c>
      <c r="I32" s="36">
        <f>'[1]вспомогат'!K30</f>
        <v>119.33578178880997</v>
      </c>
      <c r="J32" s="37">
        <f>'[1]вспомогат'!L30</f>
        <v>6236946.1000000015</v>
      </c>
    </row>
    <row r="33" spans="1:10" ht="12.75">
      <c r="A33" s="32" t="s">
        <v>35</v>
      </c>
      <c r="B33" s="33">
        <f>'[1]вспомогат'!B31</f>
        <v>47729773</v>
      </c>
      <c r="C33" s="33">
        <f>'[1]вспомогат'!C31</f>
        <v>35011955</v>
      </c>
      <c r="D33" s="38">
        <f>'[1]вспомогат'!D31</f>
        <v>4226399</v>
      </c>
      <c r="E33" s="33">
        <f>'[1]вспомогат'!G31</f>
        <v>39410086.72</v>
      </c>
      <c r="F33" s="38">
        <f>'[1]вспомогат'!H31</f>
        <v>2950890.379999995</v>
      </c>
      <c r="G33" s="39">
        <f>'[1]вспомогат'!I31</f>
        <v>69.82044004837203</v>
      </c>
      <c r="H33" s="35">
        <f>'[1]вспомогат'!J31</f>
        <v>-1275508.6200000048</v>
      </c>
      <c r="I33" s="36">
        <f>'[1]вспомогат'!K31</f>
        <v>112.56179987664213</v>
      </c>
      <c r="J33" s="37">
        <f>'[1]вспомогат'!L31</f>
        <v>4398131.719999999</v>
      </c>
    </row>
    <row r="34" spans="1:10" ht="12.75">
      <c r="A34" s="32" t="s">
        <v>36</v>
      </c>
      <c r="B34" s="33">
        <f>'[1]вспомогат'!B32</f>
        <v>17791206</v>
      </c>
      <c r="C34" s="33">
        <f>'[1]вспомогат'!C32</f>
        <v>14001110</v>
      </c>
      <c r="D34" s="38">
        <f>'[1]вспомогат'!D32</f>
        <v>1512195</v>
      </c>
      <c r="E34" s="33">
        <f>'[1]вспомогат'!G32</f>
        <v>18335850.47</v>
      </c>
      <c r="F34" s="38">
        <f>'[1]вспомогат'!H32</f>
        <v>665925.6899999976</v>
      </c>
      <c r="G34" s="39">
        <f>'[1]вспомогат'!I32</f>
        <v>44.0370249868567</v>
      </c>
      <c r="H34" s="35">
        <f>'[1]вспомогат'!J32</f>
        <v>-846269.3100000024</v>
      </c>
      <c r="I34" s="36">
        <f>'[1]вспомогат'!K32</f>
        <v>130.9599772446613</v>
      </c>
      <c r="J34" s="37">
        <f>'[1]вспомогат'!L32</f>
        <v>4334740.469999999</v>
      </c>
    </row>
    <row r="35" spans="1:10" ht="12.75">
      <c r="A35" s="32" t="s">
        <v>37</v>
      </c>
      <c r="B35" s="33">
        <f>'[1]вспомогат'!B33</f>
        <v>35000961</v>
      </c>
      <c r="C35" s="33">
        <f>'[1]вспомогат'!C33</f>
        <v>26057471</v>
      </c>
      <c r="D35" s="38">
        <f>'[1]вспомогат'!D33</f>
        <v>3615494</v>
      </c>
      <c r="E35" s="33">
        <f>'[1]вспомогат'!G33</f>
        <v>32795367.75</v>
      </c>
      <c r="F35" s="38">
        <f>'[1]вспомогат'!H33</f>
        <v>2556284.4800000004</v>
      </c>
      <c r="G35" s="39">
        <f>'[1]вспомогат'!I33</f>
        <v>70.70360177613351</v>
      </c>
      <c r="H35" s="35">
        <f>'[1]вспомогат'!J33</f>
        <v>-1059209.5199999996</v>
      </c>
      <c r="I35" s="36">
        <f>'[1]вспомогат'!K33</f>
        <v>125.85783075418178</v>
      </c>
      <c r="J35" s="37">
        <f>'[1]вспомогат'!L33</f>
        <v>6737896.75</v>
      </c>
    </row>
    <row r="36" spans="1:10" ht="12.75">
      <c r="A36" s="32" t="s">
        <v>38</v>
      </c>
      <c r="B36" s="33">
        <f>'[1]вспомогат'!B34</f>
        <v>31461594</v>
      </c>
      <c r="C36" s="33">
        <f>'[1]вспомогат'!C34</f>
        <v>22485860</v>
      </c>
      <c r="D36" s="38">
        <f>'[1]вспомогат'!D34</f>
        <v>3352200</v>
      </c>
      <c r="E36" s="33">
        <f>'[1]вспомогат'!G34</f>
        <v>26502731.3</v>
      </c>
      <c r="F36" s="38">
        <f>'[1]вспомогат'!H34</f>
        <v>1446584.620000001</v>
      </c>
      <c r="G36" s="39">
        <f>'[1]вспомогат'!I34</f>
        <v>43.153290973092325</v>
      </c>
      <c r="H36" s="35">
        <f>'[1]вспомогат'!J34</f>
        <v>-1905615.379999999</v>
      </c>
      <c r="I36" s="36">
        <f>'[1]вспомогат'!K34</f>
        <v>117.86398785725784</v>
      </c>
      <c r="J36" s="37">
        <f>'[1]вспомогат'!L34</f>
        <v>4016871.3000000007</v>
      </c>
    </row>
    <row r="37" spans="1:10" ht="12.75">
      <c r="A37" s="32" t="s">
        <v>39</v>
      </c>
      <c r="B37" s="33">
        <f>'[1]вспомогат'!B35</f>
        <v>69054986</v>
      </c>
      <c r="C37" s="33">
        <f>'[1]вспомогат'!C35</f>
        <v>51628080</v>
      </c>
      <c r="D37" s="38">
        <f>'[1]вспомогат'!D35</f>
        <v>6333327</v>
      </c>
      <c r="E37" s="33">
        <f>'[1]вспомогат'!G35</f>
        <v>69506153.78</v>
      </c>
      <c r="F37" s="38">
        <f>'[1]вспомогат'!H35</f>
        <v>2549035.5</v>
      </c>
      <c r="G37" s="39">
        <f>'[1]вспомогат'!I35</f>
        <v>40.24796919533762</v>
      </c>
      <c r="H37" s="35">
        <f>'[1]вспомогат'!J35</f>
        <v>-3784291.5</v>
      </c>
      <c r="I37" s="36">
        <f>'[1]вспомогат'!K35</f>
        <v>134.62858541320927</v>
      </c>
      <c r="J37" s="37">
        <f>'[1]вспомогат'!L35</f>
        <v>17878073.78</v>
      </c>
    </row>
    <row r="38" spans="1:10" ht="18.75" customHeight="1">
      <c r="A38" s="51" t="s">
        <v>40</v>
      </c>
      <c r="B38" s="41">
        <f>SUM(B18:B37)</f>
        <v>1000672419</v>
      </c>
      <c r="C38" s="41">
        <f>SUM(C18:C37)</f>
        <v>752675624</v>
      </c>
      <c r="D38" s="41">
        <f>SUM(D18:D37)</f>
        <v>88151351</v>
      </c>
      <c r="E38" s="41">
        <f>SUM(E18:E37)</f>
        <v>922810450.91</v>
      </c>
      <c r="F38" s="41">
        <f>SUM(F18:F37)</f>
        <v>48597428.81000002</v>
      </c>
      <c r="G38" s="42">
        <f>F38/D38*100</f>
        <v>55.12953376063404</v>
      </c>
      <c r="H38" s="41">
        <f>SUM(H18:H37)</f>
        <v>-39553922.18999998</v>
      </c>
      <c r="I38" s="43">
        <f>E38/C38*100</f>
        <v>122.60400383445923</v>
      </c>
      <c r="J38" s="41">
        <f>SUM(J18:J37)</f>
        <v>170134826.91000003</v>
      </c>
    </row>
    <row r="39" spans="1:10" ht="12" customHeight="1">
      <c r="A39" s="50" t="s">
        <v>41</v>
      </c>
      <c r="B39" s="33">
        <f>'[1]вспомогат'!B36</f>
        <v>8020900</v>
      </c>
      <c r="C39" s="33">
        <f>'[1]вспомогат'!C36</f>
        <v>6093520</v>
      </c>
      <c r="D39" s="38">
        <f>'[1]вспомогат'!D36</f>
        <v>933090</v>
      </c>
      <c r="E39" s="33">
        <f>'[1]вспомогат'!G36</f>
        <v>7151355.82</v>
      </c>
      <c r="F39" s="38">
        <f>'[1]вспомогат'!H36</f>
        <v>368946.9000000004</v>
      </c>
      <c r="G39" s="39">
        <f>'[1]вспомогат'!I36</f>
        <v>39.540333729865324</v>
      </c>
      <c r="H39" s="35">
        <f>'[1]вспомогат'!J36</f>
        <v>-564143.0999999996</v>
      </c>
      <c r="I39" s="36">
        <f>'[1]вспомогат'!K36</f>
        <v>117.36001227533512</v>
      </c>
      <c r="J39" s="37">
        <f>'[1]вспомогат'!L36</f>
        <v>1057835.8200000003</v>
      </c>
    </row>
    <row r="40" spans="1:10" ht="12.75" customHeight="1">
      <c r="A40" s="50" t="s">
        <v>42</v>
      </c>
      <c r="B40" s="33">
        <f>'[1]вспомогат'!B37</f>
        <v>17505695</v>
      </c>
      <c r="C40" s="33">
        <f>'[1]вспомогат'!C37</f>
        <v>14762014</v>
      </c>
      <c r="D40" s="38">
        <f>'[1]вспомогат'!D37</f>
        <v>939061</v>
      </c>
      <c r="E40" s="33">
        <f>'[1]вспомогат'!G37</f>
        <v>17885547.74</v>
      </c>
      <c r="F40" s="38">
        <f>'[1]вспомогат'!H37</f>
        <v>898747.879999999</v>
      </c>
      <c r="G40" s="39">
        <f>'[1]вспомогат'!I37</f>
        <v>95.70708186156159</v>
      </c>
      <c r="H40" s="35">
        <f>'[1]вспомогат'!J37</f>
        <v>-40313.12000000104</v>
      </c>
      <c r="I40" s="36">
        <f>'[1]вспомогат'!K37</f>
        <v>121.15926553111247</v>
      </c>
      <c r="J40" s="37">
        <f>'[1]вспомогат'!L37</f>
        <v>3123533.7399999984</v>
      </c>
    </row>
    <row r="41" spans="1:10" ht="12.75" customHeight="1">
      <c r="A41" s="50" t="s">
        <v>43</v>
      </c>
      <c r="B41" s="33">
        <f>'[1]вспомогат'!B38</f>
        <v>13414045</v>
      </c>
      <c r="C41" s="33">
        <f>'[1]вспомогат'!C38</f>
        <v>9500635</v>
      </c>
      <c r="D41" s="38">
        <f>'[1]вспомогат'!D38</f>
        <v>873504</v>
      </c>
      <c r="E41" s="33">
        <f>'[1]вспомогат'!G38</f>
        <v>10318168.91</v>
      </c>
      <c r="F41" s="38">
        <f>'[1]вспомогат'!H38</f>
        <v>801672.290000001</v>
      </c>
      <c r="G41" s="39">
        <f>'[1]вспомогат'!I38</f>
        <v>91.7766020533393</v>
      </c>
      <c r="H41" s="35">
        <f>'[1]вспомогат'!J38</f>
        <v>-71831.70999999903</v>
      </c>
      <c r="I41" s="36">
        <f>'[1]вспомогат'!K38</f>
        <v>108.60504492594443</v>
      </c>
      <c r="J41" s="37">
        <f>'[1]вспомогат'!L38</f>
        <v>817533.9100000001</v>
      </c>
    </row>
    <row r="42" spans="1:10" ht="12.75" customHeight="1">
      <c r="A42" s="50" t="s">
        <v>44</v>
      </c>
      <c r="B42" s="33">
        <f>'[1]вспомогат'!B39</f>
        <v>6720100</v>
      </c>
      <c r="C42" s="33">
        <f>'[1]вспомогат'!C39</f>
        <v>5185870</v>
      </c>
      <c r="D42" s="38">
        <f>'[1]вспомогат'!D39</f>
        <v>388160</v>
      </c>
      <c r="E42" s="33">
        <f>'[1]вспомогат'!G39</f>
        <v>6668063.3</v>
      </c>
      <c r="F42" s="38">
        <f>'[1]вспомогат'!H39</f>
        <v>352413.20999999996</v>
      </c>
      <c r="G42" s="39">
        <f>'[1]вспомогат'!I39</f>
        <v>90.79070744023082</v>
      </c>
      <c r="H42" s="35">
        <f>'[1]вспомогат'!J39</f>
        <v>-35746.79000000004</v>
      </c>
      <c r="I42" s="36">
        <f>'[1]вспомогат'!K39</f>
        <v>128.5813817160862</v>
      </c>
      <c r="J42" s="37">
        <f>'[1]вспомогат'!L39</f>
        <v>1482193.2999999998</v>
      </c>
    </row>
    <row r="43" spans="1:10" ht="12" customHeight="1">
      <c r="A43" s="50" t="s">
        <v>45</v>
      </c>
      <c r="B43" s="33">
        <f>'[1]вспомогат'!B40</f>
        <v>7830362</v>
      </c>
      <c r="C43" s="33">
        <f>'[1]вспомогат'!C40</f>
        <v>4312710</v>
      </c>
      <c r="D43" s="38">
        <f>'[1]вспомогат'!D40</f>
        <v>704846</v>
      </c>
      <c r="E43" s="33">
        <f>'[1]вспомогат'!G40</f>
        <v>7051749.43</v>
      </c>
      <c r="F43" s="38">
        <f>'[1]вспомогат'!H40</f>
        <v>398765.83999999985</v>
      </c>
      <c r="G43" s="39">
        <f>'[1]вспомогат'!I40</f>
        <v>56.574888699091694</v>
      </c>
      <c r="H43" s="35">
        <f>'[1]вспомогат'!J40</f>
        <v>-306080.16000000015</v>
      </c>
      <c r="I43" s="36">
        <f>'[1]вспомогат'!K40</f>
        <v>163.51086509410555</v>
      </c>
      <c r="J43" s="37">
        <f>'[1]вспомогат'!L40</f>
        <v>2739039.4299999997</v>
      </c>
    </row>
    <row r="44" spans="1:10" ht="14.25" customHeight="1">
      <c r="A44" s="50" t="s">
        <v>46</v>
      </c>
      <c r="B44" s="33">
        <f>'[1]вспомогат'!B41</f>
        <v>11790270</v>
      </c>
      <c r="C44" s="33">
        <f>'[1]вспомогат'!C41</f>
        <v>8374399</v>
      </c>
      <c r="D44" s="38">
        <f>'[1]вспомогат'!D41</f>
        <v>1193350</v>
      </c>
      <c r="E44" s="33">
        <f>'[1]вспомогат'!G41</f>
        <v>7900289.14</v>
      </c>
      <c r="F44" s="38">
        <f>'[1]вспомогат'!H41</f>
        <v>689947.2699999996</v>
      </c>
      <c r="G44" s="39">
        <f>'[1]вспомогат'!I41</f>
        <v>57.816002849122185</v>
      </c>
      <c r="H44" s="35">
        <f>'[1]вспомогат'!J41</f>
        <v>-503402.73000000045</v>
      </c>
      <c r="I44" s="36">
        <f>'[1]вспомогат'!K41</f>
        <v>94.33858047604372</v>
      </c>
      <c r="J44" s="37">
        <f>'[1]вспомогат'!L41</f>
        <v>-474109.86000000034</v>
      </c>
    </row>
    <row r="45" spans="1:10" ht="15" customHeight="1">
      <c r="A45" s="51" t="s">
        <v>47</v>
      </c>
      <c r="B45" s="41">
        <f>SUM(B39:B44)</f>
        <v>65281372</v>
      </c>
      <c r="C45" s="41">
        <f>SUM(C39:C44)</f>
        <v>48229148</v>
      </c>
      <c r="D45" s="41">
        <f>SUM(D39:D44)</f>
        <v>5032011</v>
      </c>
      <c r="E45" s="41">
        <f>SUM(E39:E44)</f>
        <v>56975174.339999996</v>
      </c>
      <c r="F45" s="41">
        <f>SUM(F39:F44)</f>
        <v>3510493.3899999997</v>
      </c>
      <c r="G45" s="42">
        <f>F45/D45*100</f>
        <v>69.76322965112755</v>
      </c>
      <c r="H45" s="41">
        <f>SUM(H39:H44)</f>
        <v>-1521517.6100000003</v>
      </c>
      <c r="I45" s="43">
        <f>E45/C45*100</f>
        <v>118.13431649259074</v>
      </c>
      <c r="J45" s="41">
        <f>SUM(J39:J44)</f>
        <v>8746026.34</v>
      </c>
    </row>
    <row r="46" spans="1:10" ht="15.75" customHeight="1">
      <c r="A46" s="52" t="s">
        <v>48</v>
      </c>
      <c r="B46" s="53">
        <f>'[1]вспомогат'!B42</f>
        <v>6400780038</v>
      </c>
      <c r="C46" s="53">
        <f>'[1]вспомогат'!C42</f>
        <v>4879389851</v>
      </c>
      <c r="D46" s="53">
        <f>'[1]вспомогат'!D42</f>
        <v>483891848</v>
      </c>
      <c r="E46" s="53">
        <f>'[1]вспомогат'!G42</f>
        <v>5187911464.860001</v>
      </c>
      <c r="F46" s="53">
        <f>'[1]вспомогат'!H42</f>
        <v>228828110.55000007</v>
      </c>
      <c r="G46" s="54">
        <f>'[1]вспомогат'!I42</f>
        <v>47.28910220244092</v>
      </c>
      <c r="H46" s="53">
        <f>'[1]вспомогат'!J42</f>
        <v>-253542219.83999994</v>
      </c>
      <c r="I46" s="54">
        <f>'[1]вспомогат'!K42</f>
        <v>106.32295478084768</v>
      </c>
      <c r="J46" s="53">
        <f>'[1]вспомогат'!L42</f>
        <v>308521613.8600006</v>
      </c>
    </row>
    <row r="48" spans="2:5" ht="12.75">
      <c r="B48" s="55"/>
      <c r="E48" s="56"/>
    </row>
    <row r="49" ht="12.75">
      <c r="G49" s="57"/>
    </row>
    <row r="50" spans="2:5" ht="12.75">
      <c r="B50" s="58"/>
      <c r="C50" s="59"/>
      <c r="D50" s="59"/>
      <c r="E50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15.09.2016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2016-09-16T04:17:57Z</dcterms:created>
  <dcterms:modified xsi:type="dcterms:W3CDTF">2016-09-16T04:18:26Z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