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<sst xmlns="http://schemas.openxmlformats.org/spreadsheetml/2006/main" count="54" uniqueCount="49">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</sst>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13.09.2016</v>
          </cell>
        </row>
        <row r="6">
          <cell r="G6" t="str">
            <v>Фактично надійшло на 13.09.2016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1075841964.92</v>
          </cell>
          <cell r="H10">
            <v>34474944.870000124</v>
          </cell>
          <cell r="I10">
            <v>55.48450055903057</v>
          </cell>
          <cell r="J10">
            <v>-27659425.129999876</v>
          </cell>
          <cell r="K10">
            <v>103.64467054521597</v>
          </cell>
          <cell r="L10">
            <v>37832041.92000008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2353665446.4</v>
          </cell>
          <cell r="H11">
            <v>86846704.25</v>
          </cell>
          <cell r="I11">
            <v>34.09510254437242</v>
          </cell>
          <cell r="J11">
            <v>-167872295.75</v>
          </cell>
          <cell r="K11">
            <v>99.72322432792606</v>
          </cell>
          <cell r="L11">
            <v>-6532453.599999905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193326373.73</v>
          </cell>
          <cell r="H12">
            <v>6290189.459999979</v>
          </cell>
          <cell r="I12">
            <v>35.03013954774155</v>
          </cell>
          <cell r="J12">
            <v>-11666317.540000021</v>
          </cell>
          <cell r="K12">
            <v>116.08337060143974</v>
          </cell>
          <cell r="L12">
            <v>26785401.72999999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292920270.56</v>
          </cell>
          <cell r="H13">
            <v>13733819.579999983</v>
          </cell>
          <cell r="I13">
            <v>55.40084709467866</v>
          </cell>
          <cell r="J13">
            <v>-11056089.420000017</v>
          </cell>
          <cell r="K13">
            <v>125.6023384070508</v>
          </cell>
          <cell r="L13">
            <v>59707836.56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231704717.14</v>
          </cell>
          <cell r="H14">
            <v>7318944.389999986</v>
          </cell>
          <cell r="I14">
            <v>25.741925963702823</v>
          </cell>
          <cell r="J14">
            <v>-21113055.610000014</v>
          </cell>
          <cell r="K14">
            <v>92.97307853798095</v>
          </cell>
          <cell r="L14">
            <v>-17512282.860000014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33743402.74</v>
          </cell>
          <cell r="H15">
            <v>1131921.6800000034</v>
          </cell>
          <cell r="I15">
            <v>42.28795457092701</v>
          </cell>
          <cell r="J15">
            <v>-1544778.3199999966</v>
          </cell>
          <cell r="K15">
            <v>107.78281027953946</v>
          </cell>
          <cell r="L15">
            <v>2436552.740000002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29692062.87</v>
          </cell>
          <cell r="H16">
            <v>1255251.5400000028</v>
          </cell>
          <cell r="I16">
            <v>36.52355908516788</v>
          </cell>
          <cell r="J16">
            <v>-2181575.459999997</v>
          </cell>
          <cell r="K16">
            <v>128.72863474233344</v>
          </cell>
          <cell r="L16">
            <v>6626438.870000001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127500768.8</v>
          </cell>
          <cell r="H17">
            <v>7148892.399999991</v>
          </cell>
          <cell r="I17">
            <v>57.08677999921896</v>
          </cell>
          <cell r="J17">
            <v>-5373958.600000009</v>
          </cell>
          <cell r="K17">
            <v>115.32137403928377</v>
          </cell>
          <cell r="L17">
            <v>16939504.799999997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12505020.26</v>
          </cell>
          <cell r="H18">
            <v>292093.6199999992</v>
          </cell>
          <cell r="I18">
            <v>16.951644682052464</v>
          </cell>
          <cell r="J18">
            <v>-1431005.3800000008</v>
          </cell>
          <cell r="K18">
            <v>103.19084267543839</v>
          </cell>
          <cell r="L18">
            <v>386677.2599999998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12202497.18</v>
          </cell>
          <cell r="H19">
            <v>427465.5999999996</v>
          </cell>
          <cell r="I19">
            <v>63.755731020143905</v>
          </cell>
          <cell r="J19">
            <v>-243008.40000000037</v>
          </cell>
          <cell r="K19">
            <v>143.90601016027966</v>
          </cell>
          <cell r="L19">
            <v>3723006.1799999997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65929457.65</v>
          </cell>
          <cell r="H20">
            <v>3123676.1199999973</v>
          </cell>
          <cell r="I20">
            <v>45.2841158193208</v>
          </cell>
          <cell r="J20">
            <v>-3774274.8800000027</v>
          </cell>
          <cell r="K20">
            <v>116.82124742056016</v>
          </cell>
          <cell r="L20">
            <v>9493270.649999999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50947448.95</v>
          </cell>
          <cell r="H21">
            <v>2590640.6300000027</v>
          </cell>
          <cell r="I21">
            <v>45.171240010078236</v>
          </cell>
          <cell r="J21">
            <v>-3144514.3699999973</v>
          </cell>
          <cell r="K21">
            <v>120.42906319816751</v>
          </cell>
          <cell r="L21">
            <v>8642503.950000003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70110176.01</v>
          </cell>
          <cell r="H22">
            <v>2403916.9600000083</v>
          </cell>
          <cell r="I22">
            <v>39.878352887506615</v>
          </cell>
          <cell r="J22">
            <v>-3624208.0399999917</v>
          </cell>
          <cell r="K22">
            <v>114.77884885698498</v>
          </cell>
          <cell r="L22">
            <v>9027340.010000005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35126014.93</v>
          </cell>
          <cell r="H23">
            <v>1313440.6099999994</v>
          </cell>
          <cell r="I23">
            <v>29.38191414992723</v>
          </cell>
          <cell r="J23">
            <v>-3156794.3900000006</v>
          </cell>
          <cell r="K23">
            <v>125.82150536702316</v>
          </cell>
          <cell r="L23">
            <v>7208676.93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20569911.45</v>
          </cell>
          <cell r="H24">
            <v>675874.1400000006</v>
          </cell>
          <cell r="I24">
            <v>41.560055317142016</v>
          </cell>
          <cell r="J24">
            <v>-950384.8599999994</v>
          </cell>
          <cell r="K24">
            <v>151.78908185362937</v>
          </cell>
          <cell r="L24">
            <v>7018270.449999999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79655183.35</v>
          </cell>
          <cell r="H25">
            <v>3005994.149999991</v>
          </cell>
          <cell r="I25">
            <v>76.09649413706487</v>
          </cell>
          <cell r="J25">
            <v>-944245.8500000089</v>
          </cell>
          <cell r="K25">
            <v>158.50153337518643</v>
          </cell>
          <cell r="L25">
            <v>29400033.349999994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35185546.54</v>
          </cell>
          <cell r="H26">
            <v>1628045.1799999997</v>
          </cell>
          <cell r="I26">
            <v>35.25926710406003</v>
          </cell>
          <cell r="J26">
            <v>-2989308.8200000003</v>
          </cell>
          <cell r="K26">
            <v>105.64014604264378</v>
          </cell>
          <cell r="L26">
            <v>1878562.539999999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25735241.37</v>
          </cell>
          <cell r="H27">
            <v>1051075.870000001</v>
          </cell>
          <cell r="I27">
            <v>50.029052358216475</v>
          </cell>
          <cell r="J27">
            <v>-1049855.129999999</v>
          </cell>
          <cell r="K27">
            <v>116.82165891827292</v>
          </cell>
          <cell r="L27">
            <v>3705729.370000001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46360905.72</v>
          </cell>
          <cell r="H28">
            <v>2127343.75</v>
          </cell>
          <cell r="I28">
            <v>49.612741487787254</v>
          </cell>
          <cell r="J28">
            <v>-2160554.25</v>
          </cell>
          <cell r="K28">
            <v>108.70063015122129</v>
          </cell>
          <cell r="L28">
            <v>3710825.719999999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79546683.72</v>
          </cell>
          <cell r="H29">
            <v>3160619.0900000036</v>
          </cell>
          <cell r="I29">
            <v>49.828128049601496</v>
          </cell>
          <cell r="J29">
            <v>-3182422.9099999964</v>
          </cell>
          <cell r="K29">
            <v>117.8892532270694</v>
          </cell>
          <cell r="L29">
            <v>12070911.719999999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38082803.9</v>
          </cell>
          <cell r="H30">
            <v>1113840.289999999</v>
          </cell>
          <cell r="I30">
            <v>23.692201616788548</v>
          </cell>
          <cell r="J30">
            <v>-3587454.710000001</v>
          </cell>
          <cell r="K30">
            <v>118.0643177462189</v>
          </cell>
          <cell r="L30">
            <v>5826822.8999999985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39108363.87</v>
          </cell>
          <cell r="H31">
            <v>2649167.5299999937</v>
          </cell>
          <cell r="I31">
            <v>62.681434715463304</v>
          </cell>
          <cell r="J31">
            <v>-1577231.4700000063</v>
          </cell>
          <cell r="K31">
            <v>111.7000289472553</v>
          </cell>
          <cell r="L31">
            <v>4096408.8699999973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18237884.9</v>
          </cell>
          <cell r="H32">
            <v>567960.1199999973</v>
          </cell>
          <cell r="I32">
            <v>37.5586561256979</v>
          </cell>
          <cell r="J32">
            <v>-944234.8800000027</v>
          </cell>
          <cell r="K32">
            <v>130.26027864933565</v>
          </cell>
          <cell r="L32">
            <v>4236774.8999999985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32379067.42</v>
          </cell>
          <cell r="H33">
            <v>2139984.1500000022</v>
          </cell>
          <cell r="I33">
            <v>59.18926016749031</v>
          </cell>
          <cell r="J33">
            <v>-1475509.8499999978</v>
          </cell>
          <cell r="K33">
            <v>124.26020706307224</v>
          </cell>
          <cell r="L33">
            <v>6321596.420000002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25675864.96</v>
          </cell>
          <cell r="H34">
            <v>619718.2800000012</v>
          </cell>
          <cell r="I34">
            <v>18.48691247538933</v>
          </cell>
          <cell r="J34">
            <v>-2732481.719999999</v>
          </cell>
          <cell r="K34">
            <v>114.18671538469066</v>
          </cell>
          <cell r="L34">
            <v>3190004.960000001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68991963.23</v>
          </cell>
          <cell r="H35">
            <v>2034844.950000003</v>
          </cell>
          <cell r="I35">
            <v>32.12916291863665</v>
          </cell>
          <cell r="J35">
            <v>-4298482.049999997</v>
          </cell>
          <cell r="K35">
            <v>133.63263408207317</v>
          </cell>
          <cell r="L35">
            <v>17363883.230000004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7107155.34</v>
          </cell>
          <cell r="H36">
            <v>324746.4199999999</v>
          </cell>
          <cell r="I36">
            <v>34.80333301182093</v>
          </cell>
          <cell r="J36">
            <v>-608343.5800000001</v>
          </cell>
          <cell r="K36">
            <v>116.63464368706428</v>
          </cell>
          <cell r="L36">
            <v>1013635.3399999999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17604226.23</v>
          </cell>
          <cell r="H37">
            <v>617426.370000001</v>
          </cell>
          <cell r="I37">
            <v>65.7493357726496</v>
          </cell>
          <cell r="J37">
            <v>-321634.62999999896</v>
          </cell>
          <cell r="K37">
            <v>119.25355327531868</v>
          </cell>
          <cell r="L37">
            <v>2842212.2300000004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10180644.27</v>
          </cell>
          <cell r="H38">
            <v>664147.6500000004</v>
          </cell>
          <cell r="I38">
            <v>76.03258256401807</v>
          </cell>
          <cell r="J38">
            <v>-209356.34999999963</v>
          </cell>
          <cell r="K38">
            <v>107.15751389249245</v>
          </cell>
          <cell r="L38">
            <v>680009.2699999996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6604841.67</v>
          </cell>
          <cell r="H39">
            <v>289191.5800000001</v>
          </cell>
          <cell r="I39">
            <v>74.50318940643037</v>
          </cell>
          <cell r="J39">
            <v>-98968.41999999993</v>
          </cell>
          <cell r="K39">
            <v>127.36226843326193</v>
          </cell>
          <cell r="L39">
            <v>1418971.67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6914621.19</v>
          </cell>
          <cell r="H40">
            <v>261637.60000000056</v>
          </cell>
          <cell r="I40">
            <v>37.119824756046086</v>
          </cell>
          <cell r="J40">
            <v>-443208.39999999944</v>
          </cell>
          <cell r="K40">
            <v>160.33123465292124</v>
          </cell>
          <cell r="L40">
            <v>2601911.1900000004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7818139.76</v>
          </cell>
          <cell r="H41">
            <v>607797.8899999997</v>
          </cell>
          <cell r="I41">
            <v>50.93207273641427</v>
          </cell>
          <cell r="J41">
            <v>-585552.1100000003</v>
          </cell>
          <cell r="K41">
            <v>93.35762196188647</v>
          </cell>
          <cell r="L41">
            <v>-556259.2400000002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5150974671.03</v>
          </cell>
          <cell r="H42">
            <v>191891316.7200001</v>
          </cell>
          <cell r="I42">
            <v>39.65582753938026</v>
          </cell>
          <cell r="J42">
            <v>-289733467.7899999</v>
          </cell>
          <cell r="K42">
            <v>105.56595862030456</v>
          </cell>
          <cell r="L42">
            <v>271584820.02999973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8" sqref="B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1075841964.92</v>
      </c>
      <c r="F10" s="33">
        <f>'[1]вспомогат'!H10</f>
        <v>34474944.870000124</v>
      </c>
      <c r="G10" s="34">
        <f>'[1]вспомогат'!I10</f>
        <v>55.48450055903057</v>
      </c>
      <c r="H10" s="35">
        <f>'[1]вспомогат'!J10</f>
        <v>-27659425.129999876</v>
      </c>
      <c r="I10" s="36">
        <f>'[1]вспомогат'!K10</f>
        <v>103.64467054521597</v>
      </c>
      <c r="J10" s="37">
        <f>'[1]вспомогат'!L10</f>
        <v>37832041.92000008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2353665446.4</v>
      </c>
      <c r="F12" s="38">
        <f>'[1]вспомогат'!H11</f>
        <v>86846704.25</v>
      </c>
      <c r="G12" s="39">
        <f>'[1]вспомогат'!I11</f>
        <v>34.09510254437242</v>
      </c>
      <c r="H12" s="35">
        <f>'[1]вспомогат'!J11</f>
        <v>-167872295.75</v>
      </c>
      <c r="I12" s="36">
        <f>'[1]вспомогат'!K11</f>
        <v>99.72322432792606</v>
      </c>
      <c r="J12" s="37">
        <f>'[1]вспомогат'!L11</f>
        <v>-6532453.599999905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193326373.73</v>
      </c>
      <c r="F13" s="38">
        <f>'[1]вспомогат'!H12</f>
        <v>6290189.459999979</v>
      </c>
      <c r="G13" s="39">
        <f>'[1]вспомогат'!I12</f>
        <v>35.03013954774155</v>
      </c>
      <c r="H13" s="35">
        <f>'[1]вспомогат'!J12</f>
        <v>-11666317.540000021</v>
      </c>
      <c r="I13" s="36">
        <f>'[1]вспомогат'!K12</f>
        <v>116.08337060143974</v>
      </c>
      <c r="J13" s="37">
        <f>'[1]вспомогат'!L12</f>
        <v>26785401.72999999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292920270.56</v>
      </c>
      <c r="F14" s="38">
        <f>'[1]вспомогат'!H13</f>
        <v>13733819.579999983</v>
      </c>
      <c r="G14" s="39">
        <f>'[1]вспомогат'!I13</f>
        <v>55.40084709467866</v>
      </c>
      <c r="H14" s="35">
        <f>'[1]вспомогат'!J13</f>
        <v>-11056089.420000017</v>
      </c>
      <c r="I14" s="36">
        <f>'[1]вспомогат'!K13</f>
        <v>125.6023384070508</v>
      </c>
      <c r="J14" s="37">
        <f>'[1]вспомогат'!L13</f>
        <v>59707836.56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231704717.14</v>
      </c>
      <c r="F15" s="38">
        <f>'[1]вспомогат'!H14</f>
        <v>7318944.389999986</v>
      </c>
      <c r="G15" s="39">
        <f>'[1]вспомогат'!I14</f>
        <v>25.741925963702823</v>
      </c>
      <c r="H15" s="35">
        <f>'[1]вспомогат'!J14</f>
        <v>-21113055.610000014</v>
      </c>
      <c r="I15" s="36">
        <f>'[1]вспомогат'!K14</f>
        <v>92.97307853798095</v>
      </c>
      <c r="J15" s="37">
        <f>'[1]вспомогат'!L14</f>
        <v>-17512282.860000014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33743402.74</v>
      </c>
      <c r="F16" s="38">
        <f>'[1]вспомогат'!H15</f>
        <v>1131921.6800000034</v>
      </c>
      <c r="G16" s="39">
        <f>'[1]вспомогат'!I15</f>
        <v>42.28795457092701</v>
      </c>
      <c r="H16" s="35">
        <f>'[1]вспомогат'!J15</f>
        <v>-1544778.3199999966</v>
      </c>
      <c r="I16" s="36">
        <f>'[1]вспомогат'!K15</f>
        <v>107.78281027953946</v>
      </c>
      <c r="J16" s="37">
        <f>'[1]вспомогат'!L15</f>
        <v>2436552.740000002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3105360210.5699997</v>
      </c>
      <c r="F17" s="41">
        <f>SUM(F12:F16)</f>
        <v>115321579.35999995</v>
      </c>
      <c r="G17" s="42">
        <f>F17/D17*100</f>
        <v>35.097584911405484</v>
      </c>
      <c r="H17" s="41">
        <f>SUM(H12:H16)</f>
        <v>-213252536.64000005</v>
      </c>
      <c r="I17" s="43">
        <f>E17/C17*100</f>
        <v>102.13404324129922</v>
      </c>
      <c r="J17" s="41">
        <f>SUM(J12:J16)</f>
        <v>64885054.570000075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29692062.87</v>
      </c>
      <c r="F18" s="45">
        <f>'[1]вспомогат'!H16</f>
        <v>1255251.5400000028</v>
      </c>
      <c r="G18" s="46">
        <f>'[1]вспомогат'!I16</f>
        <v>36.52355908516788</v>
      </c>
      <c r="H18" s="47">
        <f>'[1]вспомогат'!J16</f>
        <v>-2181575.459999997</v>
      </c>
      <c r="I18" s="48">
        <f>'[1]вспомогат'!K16</f>
        <v>128.72863474233344</v>
      </c>
      <c r="J18" s="49">
        <f>'[1]вспомогат'!L16</f>
        <v>6626438.870000001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127500768.8</v>
      </c>
      <c r="F19" s="38">
        <f>'[1]вспомогат'!H17</f>
        <v>7148892.399999991</v>
      </c>
      <c r="G19" s="39">
        <f>'[1]вспомогат'!I17</f>
        <v>57.08677999921896</v>
      </c>
      <c r="H19" s="35">
        <f>'[1]вспомогат'!J17</f>
        <v>-5373958.600000009</v>
      </c>
      <c r="I19" s="36">
        <f>'[1]вспомогат'!K17</f>
        <v>115.32137403928377</v>
      </c>
      <c r="J19" s="37">
        <f>'[1]вспомогат'!L17</f>
        <v>16939504.799999997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12505020.26</v>
      </c>
      <c r="F20" s="38">
        <f>'[1]вспомогат'!H18</f>
        <v>292093.6199999992</v>
      </c>
      <c r="G20" s="39">
        <f>'[1]вспомогат'!I18</f>
        <v>16.951644682052464</v>
      </c>
      <c r="H20" s="35">
        <f>'[1]вспомогат'!J18</f>
        <v>-1431005.3800000008</v>
      </c>
      <c r="I20" s="36">
        <f>'[1]вспомогат'!K18</f>
        <v>103.19084267543839</v>
      </c>
      <c r="J20" s="37">
        <f>'[1]вспомогат'!L18</f>
        <v>386677.2599999998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12202497.18</v>
      </c>
      <c r="F21" s="38">
        <f>'[1]вспомогат'!H19</f>
        <v>427465.5999999996</v>
      </c>
      <c r="G21" s="39">
        <f>'[1]вспомогат'!I19</f>
        <v>63.755731020143905</v>
      </c>
      <c r="H21" s="35">
        <f>'[1]вспомогат'!J19</f>
        <v>-243008.40000000037</v>
      </c>
      <c r="I21" s="36">
        <f>'[1]вспомогат'!K19</f>
        <v>143.90601016027966</v>
      </c>
      <c r="J21" s="37">
        <f>'[1]вспомогат'!L19</f>
        <v>3723006.1799999997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65929457.65</v>
      </c>
      <c r="F22" s="38">
        <f>'[1]вспомогат'!H20</f>
        <v>3123676.1199999973</v>
      </c>
      <c r="G22" s="39">
        <f>'[1]вспомогат'!I20</f>
        <v>45.2841158193208</v>
      </c>
      <c r="H22" s="35">
        <f>'[1]вспомогат'!J20</f>
        <v>-3774274.8800000027</v>
      </c>
      <c r="I22" s="36">
        <f>'[1]вспомогат'!K20</f>
        <v>116.82124742056016</v>
      </c>
      <c r="J22" s="37">
        <f>'[1]вспомогат'!L20</f>
        <v>9493270.649999999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50947448.95</v>
      </c>
      <c r="F23" s="38">
        <f>'[1]вспомогат'!H21</f>
        <v>2590640.6300000027</v>
      </c>
      <c r="G23" s="39">
        <f>'[1]вспомогат'!I21</f>
        <v>45.171240010078236</v>
      </c>
      <c r="H23" s="35">
        <f>'[1]вспомогат'!J21</f>
        <v>-3144514.3699999973</v>
      </c>
      <c r="I23" s="36">
        <f>'[1]вспомогат'!K21</f>
        <v>120.42906319816751</v>
      </c>
      <c r="J23" s="37">
        <f>'[1]вспомогат'!L21</f>
        <v>8642503.950000003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70110176.01</v>
      </c>
      <c r="F24" s="38">
        <f>'[1]вспомогат'!H22</f>
        <v>2403916.9600000083</v>
      </c>
      <c r="G24" s="39">
        <f>'[1]вспомогат'!I22</f>
        <v>39.878352887506615</v>
      </c>
      <c r="H24" s="35">
        <f>'[1]вспомогат'!J22</f>
        <v>-3624208.0399999917</v>
      </c>
      <c r="I24" s="36">
        <f>'[1]вспомогат'!K22</f>
        <v>114.77884885698498</v>
      </c>
      <c r="J24" s="37">
        <f>'[1]вспомогат'!L22</f>
        <v>9027340.010000005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35126014.93</v>
      </c>
      <c r="F25" s="38">
        <f>'[1]вспомогат'!H23</f>
        <v>1313440.6099999994</v>
      </c>
      <c r="G25" s="39">
        <f>'[1]вспомогат'!I23</f>
        <v>29.38191414992723</v>
      </c>
      <c r="H25" s="35">
        <f>'[1]вспомогат'!J23</f>
        <v>-3156794.3900000006</v>
      </c>
      <c r="I25" s="36">
        <f>'[1]вспомогат'!K23</f>
        <v>125.82150536702316</v>
      </c>
      <c r="J25" s="37">
        <f>'[1]вспомогат'!L23</f>
        <v>7208676.93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20569911.45</v>
      </c>
      <c r="F26" s="38">
        <f>'[1]вспомогат'!H24</f>
        <v>675874.1400000006</v>
      </c>
      <c r="G26" s="39">
        <f>'[1]вспомогат'!I24</f>
        <v>41.560055317142016</v>
      </c>
      <c r="H26" s="35">
        <f>'[1]вспомогат'!J24</f>
        <v>-950384.8599999994</v>
      </c>
      <c r="I26" s="36">
        <f>'[1]вспомогат'!K24</f>
        <v>151.78908185362937</v>
      </c>
      <c r="J26" s="37">
        <f>'[1]вспомогат'!L24</f>
        <v>7018270.449999999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79655183.35</v>
      </c>
      <c r="F27" s="38">
        <f>'[1]вспомогат'!H25</f>
        <v>3005994.149999991</v>
      </c>
      <c r="G27" s="39">
        <f>'[1]вспомогат'!I25</f>
        <v>76.09649413706487</v>
      </c>
      <c r="H27" s="35">
        <f>'[1]вспомогат'!J25</f>
        <v>-944245.8500000089</v>
      </c>
      <c r="I27" s="36">
        <f>'[1]вспомогат'!K25</f>
        <v>158.50153337518643</v>
      </c>
      <c r="J27" s="37">
        <f>'[1]вспомогат'!L25</f>
        <v>29400033.349999994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35185546.54</v>
      </c>
      <c r="F28" s="38">
        <f>'[1]вспомогат'!H26</f>
        <v>1628045.1799999997</v>
      </c>
      <c r="G28" s="39">
        <f>'[1]вспомогат'!I26</f>
        <v>35.25926710406003</v>
      </c>
      <c r="H28" s="35">
        <f>'[1]вспомогат'!J26</f>
        <v>-2989308.8200000003</v>
      </c>
      <c r="I28" s="36">
        <f>'[1]вспомогат'!K26</f>
        <v>105.64014604264378</v>
      </c>
      <c r="J28" s="37">
        <f>'[1]вспомогат'!L26</f>
        <v>1878562.539999999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25735241.37</v>
      </c>
      <c r="F29" s="38">
        <f>'[1]вспомогат'!H27</f>
        <v>1051075.870000001</v>
      </c>
      <c r="G29" s="39">
        <f>'[1]вспомогат'!I27</f>
        <v>50.029052358216475</v>
      </c>
      <c r="H29" s="35">
        <f>'[1]вспомогат'!J27</f>
        <v>-1049855.129999999</v>
      </c>
      <c r="I29" s="36">
        <f>'[1]вспомогат'!K27</f>
        <v>116.82165891827292</v>
      </c>
      <c r="J29" s="37">
        <f>'[1]вспомогат'!L27</f>
        <v>3705729.370000001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46360905.72</v>
      </c>
      <c r="F30" s="38">
        <f>'[1]вспомогат'!H28</f>
        <v>2127343.75</v>
      </c>
      <c r="G30" s="39">
        <f>'[1]вспомогат'!I28</f>
        <v>49.612741487787254</v>
      </c>
      <c r="H30" s="35">
        <f>'[1]вспомогат'!J28</f>
        <v>-2160554.25</v>
      </c>
      <c r="I30" s="36">
        <f>'[1]вспомогат'!K28</f>
        <v>108.70063015122129</v>
      </c>
      <c r="J30" s="37">
        <f>'[1]вспомогат'!L28</f>
        <v>3710825.719999999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79546683.72</v>
      </c>
      <c r="F31" s="38">
        <f>'[1]вспомогат'!H29</f>
        <v>3160619.0900000036</v>
      </c>
      <c r="G31" s="39">
        <f>'[1]вспомогат'!I29</f>
        <v>49.828128049601496</v>
      </c>
      <c r="H31" s="35">
        <f>'[1]вспомогат'!J29</f>
        <v>-3182422.9099999964</v>
      </c>
      <c r="I31" s="36">
        <f>'[1]вспомогат'!K29</f>
        <v>117.8892532270694</v>
      </c>
      <c r="J31" s="37">
        <f>'[1]вспомогат'!L29</f>
        <v>12070911.719999999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38082803.9</v>
      </c>
      <c r="F32" s="38">
        <f>'[1]вспомогат'!H30</f>
        <v>1113840.289999999</v>
      </c>
      <c r="G32" s="39">
        <f>'[1]вспомогат'!I30</f>
        <v>23.692201616788548</v>
      </c>
      <c r="H32" s="35">
        <f>'[1]вспомогат'!J30</f>
        <v>-3587454.710000001</v>
      </c>
      <c r="I32" s="36">
        <f>'[1]вспомогат'!K30</f>
        <v>118.0643177462189</v>
      </c>
      <c r="J32" s="37">
        <f>'[1]вспомогат'!L30</f>
        <v>5826822.8999999985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39108363.87</v>
      </c>
      <c r="F33" s="38">
        <f>'[1]вспомогат'!H31</f>
        <v>2649167.5299999937</v>
      </c>
      <c r="G33" s="39">
        <f>'[1]вспомогат'!I31</f>
        <v>62.681434715463304</v>
      </c>
      <c r="H33" s="35">
        <f>'[1]вспомогат'!J31</f>
        <v>-1577231.4700000063</v>
      </c>
      <c r="I33" s="36">
        <f>'[1]вспомогат'!K31</f>
        <v>111.7000289472553</v>
      </c>
      <c r="J33" s="37">
        <f>'[1]вспомогат'!L31</f>
        <v>4096408.8699999973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18237884.9</v>
      </c>
      <c r="F34" s="38">
        <f>'[1]вспомогат'!H32</f>
        <v>567960.1199999973</v>
      </c>
      <c r="G34" s="39">
        <f>'[1]вспомогат'!I32</f>
        <v>37.5586561256979</v>
      </c>
      <c r="H34" s="35">
        <f>'[1]вспомогат'!J32</f>
        <v>-944234.8800000027</v>
      </c>
      <c r="I34" s="36">
        <f>'[1]вспомогат'!K32</f>
        <v>130.26027864933565</v>
      </c>
      <c r="J34" s="37">
        <f>'[1]вспомогат'!L32</f>
        <v>4236774.8999999985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32379067.42</v>
      </c>
      <c r="F35" s="38">
        <f>'[1]вспомогат'!H33</f>
        <v>2139984.1500000022</v>
      </c>
      <c r="G35" s="39">
        <f>'[1]вспомогат'!I33</f>
        <v>59.18926016749031</v>
      </c>
      <c r="H35" s="35">
        <f>'[1]вспомогат'!J33</f>
        <v>-1475509.8499999978</v>
      </c>
      <c r="I35" s="36">
        <f>'[1]вспомогат'!K33</f>
        <v>124.26020706307224</v>
      </c>
      <c r="J35" s="37">
        <f>'[1]вспомогат'!L33</f>
        <v>6321596.420000002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25675864.96</v>
      </c>
      <c r="F36" s="38">
        <f>'[1]вспомогат'!H34</f>
        <v>619718.2800000012</v>
      </c>
      <c r="G36" s="39">
        <f>'[1]вспомогат'!I34</f>
        <v>18.48691247538933</v>
      </c>
      <c r="H36" s="35">
        <f>'[1]вспомогат'!J34</f>
        <v>-2732481.719999999</v>
      </c>
      <c r="I36" s="36">
        <f>'[1]вспомогат'!K34</f>
        <v>114.18671538469066</v>
      </c>
      <c r="J36" s="37">
        <f>'[1]вспомогат'!L34</f>
        <v>3190004.960000001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68991963.23</v>
      </c>
      <c r="F37" s="38">
        <f>'[1]вспомогат'!H35</f>
        <v>2034844.950000003</v>
      </c>
      <c r="G37" s="39">
        <f>'[1]вспомогат'!I35</f>
        <v>32.12916291863665</v>
      </c>
      <c r="H37" s="35">
        <f>'[1]вспомогат'!J35</f>
        <v>-4298482.049999997</v>
      </c>
      <c r="I37" s="36">
        <f>'[1]вспомогат'!K35</f>
        <v>133.63263408207317</v>
      </c>
      <c r="J37" s="37">
        <f>'[1]вспомогат'!L35</f>
        <v>17363883.230000004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913542867.0799999</v>
      </c>
      <c r="F38" s="41">
        <f>SUM(F18:F37)</f>
        <v>39329844.97999999</v>
      </c>
      <c r="G38" s="42">
        <f>F38/D38*100</f>
        <v>44.61627023731036</v>
      </c>
      <c r="H38" s="41">
        <f>SUM(H18:H37)</f>
        <v>-48821506.02000001</v>
      </c>
      <c r="I38" s="43">
        <f>E38/C38*100</f>
        <v>121.37271859889537</v>
      </c>
      <c r="J38" s="41">
        <f>SUM(J18:J37)</f>
        <v>160867243.08000004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7107155.34</v>
      </c>
      <c r="F39" s="38">
        <f>'[1]вспомогат'!H36</f>
        <v>324746.4199999999</v>
      </c>
      <c r="G39" s="39">
        <f>'[1]вспомогат'!I36</f>
        <v>34.80333301182093</v>
      </c>
      <c r="H39" s="35">
        <f>'[1]вспомогат'!J36</f>
        <v>-608343.5800000001</v>
      </c>
      <c r="I39" s="36">
        <f>'[1]вспомогат'!K36</f>
        <v>116.63464368706428</v>
      </c>
      <c r="J39" s="37">
        <f>'[1]вспомогат'!L36</f>
        <v>1013635.3399999999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17604226.23</v>
      </c>
      <c r="F40" s="38">
        <f>'[1]вспомогат'!H37</f>
        <v>617426.370000001</v>
      </c>
      <c r="G40" s="39">
        <f>'[1]вспомогат'!I37</f>
        <v>65.7493357726496</v>
      </c>
      <c r="H40" s="35">
        <f>'[1]вспомогат'!J37</f>
        <v>-321634.62999999896</v>
      </c>
      <c r="I40" s="36">
        <f>'[1]вспомогат'!K37</f>
        <v>119.25355327531868</v>
      </c>
      <c r="J40" s="37">
        <f>'[1]вспомогат'!L37</f>
        <v>2842212.2300000004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10180644.27</v>
      </c>
      <c r="F41" s="38">
        <f>'[1]вспомогат'!H38</f>
        <v>664147.6500000004</v>
      </c>
      <c r="G41" s="39">
        <f>'[1]вспомогат'!I38</f>
        <v>76.03258256401807</v>
      </c>
      <c r="H41" s="35">
        <f>'[1]вспомогат'!J38</f>
        <v>-209356.34999999963</v>
      </c>
      <c r="I41" s="36">
        <f>'[1]вспомогат'!K38</f>
        <v>107.15751389249245</v>
      </c>
      <c r="J41" s="37">
        <f>'[1]вспомогат'!L38</f>
        <v>680009.2699999996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6604841.67</v>
      </c>
      <c r="F42" s="38">
        <f>'[1]вспомогат'!H39</f>
        <v>289191.5800000001</v>
      </c>
      <c r="G42" s="39">
        <f>'[1]вспомогат'!I39</f>
        <v>74.50318940643037</v>
      </c>
      <c r="H42" s="35">
        <f>'[1]вспомогат'!J39</f>
        <v>-98968.41999999993</v>
      </c>
      <c r="I42" s="36">
        <f>'[1]вспомогат'!K39</f>
        <v>127.36226843326193</v>
      </c>
      <c r="J42" s="37">
        <f>'[1]вспомогат'!L39</f>
        <v>1418971.67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6914621.19</v>
      </c>
      <c r="F43" s="38">
        <f>'[1]вспомогат'!H40</f>
        <v>261637.60000000056</v>
      </c>
      <c r="G43" s="39">
        <f>'[1]вспомогат'!I40</f>
        <v>37.119824756046086</v>
      </c>
      <c r="H43" s="35">
        <f>'[1]вспомогат'!J40</f>
        <v>-443208.39999999944</v>
      </c>
      <c r="I43" s="36">
        <f>'[1]вспомогат'!K40</f>
        <v>160.33123465292124</v>
      </c>
      <c r="J43" s="37">
        <f>'[1]вспомогат'!L40</f>
        <v>2601911.1900000004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7818139.76</v>
      </c>
      <c r="F44" s="38">
        <f>'[1]вспомогат'!H41</f>
        <v>607797.8899999997</v>
      </c>
      <c r="G44" s="39">
        <f>'[1]вспомогат'!I41</f>
        <v>50.93207273641427</v>
      </c>
      <c r="H44" s="35">
        <f>'[1]вспомогат'!J41</f>
        <v>-585552.1100000003</v>
      </c>
      <c r="I44" s="36">
        <f>'[1]вспомогат'!K41</f>
        <v>93.35762196188647</v>
      </c>
      <c r="J44" s="37">
        <f>'[1]вспомогат'!L41</f>
        <v>-556259.2400000002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56229628.46</v>
      </c>
      <c r="F45" s="41">
        <f>SUM(F39:F44)</f>
        <v>2764947.5100000016</v>
      </c>
      <c r="G45" s="42">
        <f>F45/D45*100</f>
        <v>54.9471674445863</v>
      </c>
      <c r="H45" s="41">
        <f>SUM(H39:H44)</f>
        <v>-2267063.4899999984</v>
      </c>
      <c r="I45" s="43">
        <f>E45/C45*100</f>
        <v>116.58847562474047</v>
      </c>
      <c r="J45" s="41">
        <f>SUM(J39:J44)</f>
        <v>8000480.459999999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5150974671.03</v>
      </c>
      <c r="F46" s="53">
        <f>'[1]вспомогат'!H42</f>
        <v>191891316.7200001</v>
      </c>
      <c r="G46" s="54">
        <f>'[1]вспомогат'!I42</f>
        <v>39.65582753938026</v>
      </c>
      <c r="H46" s="53">
        <f>'[1]вспомогат'!J42</f>
        <v>-289733467.7899999</v>
      </c>
      <c r="I46" s="54">
        <f>'[1]вспомогат'!K42</f>
        <v>105.56595862030456</v>
      </c>
      <c r="J46" s="53">
        <f>'[1]вспомогат'!L42</f>
        <v>271584820.02999973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13.09.2016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2016-09-14T05:17:00Z</dcterms:created>
  <dcterms:modified xsi:type="dcterms:W3CDTF">2016-09-14T05:17:57Z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