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6835" windowHeight="12330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'виконання'!$A$5:$J$49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<sst xmlns="http://schemas.openxmlformats.org/spreadsheetml/2006/main" count="54" uniqueCount="49">
  <si>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</si>
  <si>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</si>
  <si>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</si>
  <si>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</si>
  <si>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</si>
  <si>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</si>
  <si>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</si>
  <si>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</si>
  <si>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</si>
  <si>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</si>
  <si>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</si>
  <si>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</si>
  <si>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</si>
  <si>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</si>
  <si>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</si>
  <si>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</si>
  <si>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</si>
  <si>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</si>
  <si>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</si>
  <si>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</si>
  <si>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</si>
  <si>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</si>
  <si>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</si>
  <si>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</si>
  <si>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</si>
  <si>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</si>
  <si>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</si>
  <si>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</si>
  <si>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</si>
  <si>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</si>
  <si>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</si>
  <si>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</si>
  <si>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</si>
  <si>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</si>
  <si>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</si>
  <si>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</si>
  <si>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</si>
  <si>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</si>
  <si>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</si>
  <si>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</si>
  <si>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</si>
  <si>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бюджет отг. Берестівська (Бердянський район)</t>
  </si>
  <si>
    <t>бюджет отг. Веселівська (Веселівський район)</t>
  </si>
  <si>
    <t>бюджет отг. Комиш-Зорянська (Більмацький район)</t>
  </si>
  <si>
    <t>бюджет отг. Преображенська (Оріхівський район)</t>
  </si>
  <si>
    <t>бюджет отг. Смирновська (Більмацький район)</t>
  </si>
  <si>
    <t>бюджет отг. Чапаєвська (Пологівський район)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</si>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</sst>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3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\ &quot;грн.&quot;_-;\-* #,##0\ &quot;грн.&quot;_-;_-* &quot;-&quot;\ &quot;грн.&quot;_-;_-@_-"/>
    <numFmt numFmtId="181" formatCode="_-* #,##0\ _г_р_н_._-;\-* #,##0\ _г_р_н_._-;_-* &quot;-&quot;\ _г_р_н_._-;_-@_-"/>
    <numFmt numFmtId="182" formatCode="_-* #,##0.00\ &quot;грн.&quot;_-;\-* #,##0.00\ &quot;грн.&quot;_-;_-* &quot;-&quot;??\ &quot;грн.&quot;_-;_-@_-"/>
    <numFmt numFmtId="183" formatCode="_-* #,##0.00\ _г_р_н_._-;\-* #,##0.00\ _г_р_н_._-;_-* &quot;-&quot;??\ _г_р_н_._-;_-@_-"/>
    <numFmt numFmtId="184" formatCode="#,##0.0_);\-#,##0.0"/>
    <numFmt numFmtId="185" formatCode="0.0"/>
    <numFmt numFmtId="186" formatCode="#,##0.0"/>
    <numFmt numFmtId="187" formatCode="_-* #,##0.00\ _р_._-;\-* #,##0.00\ _р_._-;_-* &quot;-&quot;??\ _р_._-;_-@_-"/>
    <numFmt numFmtId="188" formatCode="\$#.00"/>
    <numFmt numFmtId="189" formatCode="#.00"/>
    <numFmt numFmtId="190" formatCode="%#.00"/>
    <numFmt numFmtId="191" formatCode="#."/>
    <numFmt numFmtId="192" formatCode="#,##0_);\-#,##0"/>
    <numFmt numFmtId="193" formatCode="#,##0.00_);\-#,##0.00"/>
    <numFmt numFmtId="194" formatCode="0.000"/>
  </numFmts>
  <fonts count="42">
    <font>
      <sz val="10"/>
      <color indexed="8"/>
      <name val="MS Sans Serif"/>
      <family val="0"/>
    </font>
    <font>
      <b/>
      <sz val="13.95"/>
      <color indexed="8"/>
      <name val="Times New Roman"/>
      <family val="0"/>
    </font>
    <font>
      <sz val="7.95"/>
      <color indexed="8"/>
      <name val="Times New Roman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i/>
      <sz val="1"/>
      <color indexed="8"/>
      <name val="Courier"/>
      <family val="0"/>
    </font>
    <font>
      <sz val="12"/>
      <name val="UkrainianPragmatica"/>
      <family val="0"/>
    </font>
    <font>
      <sz val="10"/>
      <name val="Arial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u val="single"/>
      <sz val="7.5"/>
      <color indexed="12"/>
      <name val="Arial Cyr"/>
      <family val="0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sz val="18"/>
      <color indexed="54"/>
      <name val="Calibri Light"/>
      <family val="2"/>
    </font>
    <font>
      <sz val="11"/>
      <color indexed="60"/>
      <name val="Times New Roman"/>
      <family val="2"/>
    </font>
    <font>
      <u val="single"/>
      <sz val="7.5"/>
      <color indexed="36"/>
      <name val="Arial Cyr"/>
      <family val="0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0"/>
      <name val="Arial Cyr"/>
      <family val="0"/>
    </font>
    <font>
      <sz val="11"/>
      <color indexed="17"/>
      <name val="Times New Roman"/>
      <family val="2"/>
    </font>
    <font>
      <sz val="8"/>
      <name val="MS Sans Serif"/>
      <family val="0"/>
    </font>
    <font>
      <sz val="10"/>
      <name val="MS Sans Serif"/>
      <family val="0"/>
    </font>
    <font>
      <sz val="7.95"/>
      <name val="Times New Roman"/>
      <family val="1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8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3" fillId="0" borderId="0">
      <alignment/>
      <protection locked="0"/>
    </xf>
    <xf numFmtId="189" fontId="3" fillId="0" borderId="0">
      <alignment/>
      <protection locked="0"/>
    </xf>
    <xf numFmtId="4" fontId="3" fillId="0" borderId="0">
      <alignment/>
      <protection locked="0"/>
    </xf>
    <xf numFmtId="189" fontId="3" fillId="0" borderId="0">
      <alignment/>
      <protection locked="0"/>
    </xf>
    <xf numFmtId="188" fontId="3" fillId="0" borderId="0">
      <alignment/>
      <protection locked="0"/>
    </xf>
    <xf numFmtId="0" fontId="3" fillId="0" borderId="0">
      <alignment/>
      <protection locked="0"/>
    </xf>
    <xf numFmtId="191" fontId="3" fillId="0" borderId="1">
      <alignment/>
      <protection locked="0"/>
    </xf>
    <xf numFmtId="191" fontId="4" fillId="0" borderId="0">
      <alignment/>
      <protection locked="0"/>
    </xf>
    <xf numFmtId="191" fontId="4" fillId="0" borderId="0">
      <alignment/>
      <protection locked="0"/>
    </xf>
    <xf numFmtId="0" fontId="3" fillId="0" borderId="1">
      <alignment/>
      <protection locked="0"/>
    </xf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3" fillId="0" borderId="0">
      <alignment/>
      <protection locked="0"/>
    </xf>
    <xf numFmtId="0" fontId="3" fillId="0" borderId="0">
      <alignment/>
      <protection locked="0"/>
    </xf>
    <xf numFmtId="0" fontId="7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7" fillId="0" borderId="0">
      <alignment/>
      <protection locked="0"/>
    </xf>
    <xf numFmtId="0" fontId="8" fillId="0" borderId="0">
      <alignment/>
      <protection/>
    </xf>
    <xf numFmtId="0" fontId="9" fillId="0" borderId="0">
      <alignment/>
      <protection/>
    </xf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10" fillId="3" borderId="2" applyNumberFormat="0" applyAlignment="0" applyProtection="0"/>
    <xf numFmtId="0" fontId="11" fillId="9" borderId="3" applyNumberFormat="0" applyAlignment="0" applyProtection="0"/>
    <xf numFmtId="0" fontId="12" fillId="9" borderId="2" applyNumberFormat="0" applyAlignment="0" applyProtection="0"/>
    <xf numFmtId="0" fontId="13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8" fillId="14" borderId="8" applyNumberFormat="0" applyAlignment="0" applyProtection="0"/>
    <xf numFmtId="0" fontId="19" fillId="0" borderId="0" applyNumberFormat="0" applyFill="0" applyBorder="0" applyAlignment="0" applyProtection="0"/>
    <xf numFmtId="0" fontId="20" fillId="10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17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5" borderId="9" applyNumberFormat="0" applyFont="0" applyAlignment="0" applyProtection="0"/>
    <xf numFmtId="9" fontId="1" fillId="0" borderId="0" applyFont="0" applyFill="0" applyBorder="0" applyAlignment="0" applyProtection="0"/>
    <xf numFmtId="0" fontId="24" fillId="0" borderId="10" applyNumberFormat="0" applyFill="0" applyAlignment="0" applyProtection="0"/>
    <xf numFmtId="0" fontId="25" fillId="0" borderId="0" applyNumberFormat="0" applyFill="0" applyBorder="0" applyAlignment="0" applyProtection="0"/>
    <xf numFmtId="177" fontId="26" fillId="0" borderId="0" applyFont="0" applyFill="0" applyBorder="0" applyAlignment="0" applyProtection="0"/>
    <xf numFmtId="187" fontId="8" fillId="0" borderId="0" applyFont="0" applyFill="0" applyBorder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27" fillId="7" borderId="0" applyNumberFormat="0" applyBorder="0" applyAlignment="0" applyProtection="0"/>
    <xf numFmtId="190" fontId="3" fillId="0" borderId="0">
      <alignment/>
      <protection locked="0"/>
    </xf>
  </cellStyleXfs>
  <cellXfs count="59">
    <xf numFmtId="0" fontId="0" fillId="0" borderId="0" xfId="0" applyNumberFormat="1" applyFill="1" applyBorder="1" applyAlignment="1" applyProtection="1">
      <alignment/>
      <protection/>
    </xf>
    <xf numFmtId="0" fontId="1" fillId="0" borderId="0" xfId="0" applyFont="1" applyAlignment="1">
      <alignment horizontal="left" vertical="center"/>
    </xf>
    <xf numFmtId="0" fontId="29" fillId="0" borderId="0" xfId="0" applyNumberFormat="1" applyFont="1" applyFill="1" applyBorder="1" applyAlignment="1" applyProtection="1">
      <alignment/>
      <protection/>
    </xf>
    <xf numFmtId="0" fontId="30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  <xf numFmtId="0" fontId="0" fillId="0" borderId="14" xfId="0" applyNumberFormat="1" applyFill="1" applyBorder="1" applyAlignment="1" applyProtection="1">
      <alignment/>
      <protection/>
    </xf>
    <xf numFmtId="0" fontId="30" fillId="0" borderId="11" xfId="0" applyFont="1" applyBorder="1" applyAlignment="1">
      <alignment horizontal="center" vertical="center"/>
    </xf>
    <xf numFmtId="0" fontId="30" fillId="0" borderId="15" xfId="0" applyFont="1" applyBorder="1" applyAlignment="1">
      <alignment horizontal="center" vertical="center"/>
    </xf>
    <xf numFmtId="0" fontId="30" fillId="0" borderId="15" xfId="0" applyFont="1" applyBorder="1" applyAlignment="1">
      <alignment horizontal="center" vertical="center" wrapText="1"/>
    </xf>
    <xf numFmtId="0" fontId="29" fillId="0" borderId="16" xfId="0" applyNumberFormat="1" applyFont="1" applyFill="1" applyBorder="1" applyAlignment="1" applyProtection="1">
      <alignment/>
      <protection/>
    </xf>
    <xf numFmtId="0" fontId="30" fillId="0" borderId="15" xfId="0" applyFont="1" applyBorder="1" applyAlignment="1">
      <alignment horizontal="center" vertical="center"/>
    </xf>
    <xf numFmtId="0" fontId="30" fillId="0" borderId="17" xfId="0" applyFont="1" applyBorder="1" applyAlignment="1">
      <alignment horizontal="center" vertical="center"/>
    </xf>
    <xf numFmtId="0" fontId="30" fillId="0" borderId="14" xfId="0" applyFont="1" applyBorder="1" applyAlignment="1">
      <alignment horizontal="center" vertical="center"/>
    </xf>
    <xf numFmtId="0" fontId="30" fillId="0" borderId="18" xfId="0" applyFont="1" applyBorder="1" applyAlignment="1">
      <alignment horizontal="center" vertical="center"/>
    </xf>
    <xf numFmtId="0" fontId="29" fillId="0" borderId="19" xfId="0" applyNumberFormat="1" applyFont="1" applyFill="1" applyBorder="1" applyAlignment="1" applyProtection="1">
      <alignment/>
      <protection/>
    </xf>
    <xf numFmtId="0" fontId="29" fillId="0" borderId="20" xfId="0" applyNumberFormat="1" applyFont="1" applyFill="1" applyBorder="1" applyAlignment="1" applyProtection="1">
      <alignment/>
      <protection/>
    </xf>
    <xf numFmtId="0" fontId="30" fillId="0" borderId="19" xfId="0" applyFont="1" applyBorder="1" applyAlignment="1">
      <alignment horizontal="center" vertical="center"/>
    </xf>
    <xf numFmtId="0" fontId="30" fillId="0" borderId="21" xfId="0" applyFont="1" applyBorder="1" applyAlignment="1">
      <alignment horizontal="center" vertical="center"/>
    </xf>
    <xf numFmtId="0" fontId="31" fillId="0" borderId="11" xfId="0" applyNumberFormat="1" applyFont="1" applyFill="1" applyBorder="1" applyAlignment="1" applyProtection="1">
      <alignment horizontal="center"/>
      <protection/>
    </xf>
    <xf numFmtId="0" fontId="31" fillId="0" borderId="12" xfId="0" applyNumberFormat="1" applyFont="1" applyFill="1" applyBorder="1" applyAlignment="1" applyProtection="1">
      <alignment horizontal="center"/>
      <protection/>
    </xf>
    <xf numFmtId="0" fontId="31" fillId="0" borderId="13" xfId="0" applyNumberFormat="1" applyFont="1" applyFill="1" applyBorder="1" applyAlignment="1" applyProtection="1">
      <alignment horizontal="center"/>
      <protection/>
    </xf>
    <xf numFmtId="0" fontId="0" fillId="0" borderId="22" xfId="0" applyNumberFormat="1" applyFill="1" applyBorder="1" applyAlignment="1" applyProtection="1">
      <alignment/>
      <protection/>
    </xf>
    <xf numFmtId="0" fontId="30" fillId="0" borderId="22" xfId="0" applyFont="1" applyBorder="1" applyAlignment="1">
      <alignment horizontal="center" vertical="center"/>
    </xf>
    <xf numFmtId="0" fontId="30" fillId="0" borderId="19" xfId="0" applyFont="1" applyBorder="1" applyAlignment="1">
      <alignment horizontal="center" vertical="center"/>
    </xf>
    <xf numFmtId="0" fontId="29" fillId="0" borderId="22" xfId="0" applyNumberFormat="1" applyFont="1" applyFill="1" applyBorder="1" applyAlignment="1" applyProtection="1">
      <alignment/>
      <protection/>
    </xf>
    <xf numFmtId="0" fontId="29" fillId="0" borderId="19" xfId="0" applyNumberFormat="1" applyFont="1" applyFill="1" applyBorder="1" applyAlignment="1" applyProtection="1">
      <alignment/>
      <protection/>
    </xf>
    <xf numFmtId="0" fontId="32" fillId="0" borderId="23" xfId="0" applyFont="1" applyBorder="1" applyAlignment="1">
      <alignment horizontal="center" vertical="center"/>
    </xf>
    <xf numFmtId="0" fontId="30" fillId="0" borderId="23" xfId="0" applyFont="1" applyBorder="1" applyAlignment="1">
      <alignment horizontal="center" vertical="center"/>
    </xf>
    <xf numFmtId="0" fontId="32" fillId="0" borderId="21" xfId="0" applyFont="1" applyBorder="1" applyAlignment="1">
      <alignment horizontal="center" vertical="center"/>
    </xf>
    <xf numFmtId="0" fontId="2" fillId="0" borderId="0" xfId="0" applyFont="1" applyAlignment="1">
      <alignment/>
    </xf>
    <xf numFmtId="3" fontId="33" fillId="0" borderId="0" xfId="0" applyNumberFormat="1" applyFont="1" applyAlignment="1">
      <alignment horizontal="right" vertical="center"/>
    </xf>
    <xf numFmtId="186" fontId="33" fillId="0" borderId="0" xfId="0" applyNumberFormat="1" applyFont="1" applyAlignment="1">
      <alignment horizontal="right" vertical="center"/>
    </xf>
    <xf numFmtId="3" fontId="31" fillId="0" borderId="0" xfId="0" applyNumberFormat="1" applyFont="1" applyFill="1" applyBorder="1" applyAlignment="1" applyProtection="1">
      <alignment horizontal="right" vertical="top"/>
      <protection/>
    </xf>
    <xf numFmtId="184" fontId="30" fillId="0" borderId="0" xfId="0" applyNumberFormat="1" applyFont="1" applyAlignment="1">
      <alignment horizontal="right" vertical="top"/>
    </xf>
    <xf numFmtId="3" fontId="30" fillId="0" borderId="0" xfId="0" applyNumberFormat="1" applyFont="1" applyAlignment="1">
      <alignment horizontal="right" vertical="top"/>
    </xf>
    <xf numFmtId="3" fontId="34" fillId="0" borderId="0" xfId="0" applyNumberFormat="1" applyFont="1" applyAlignment="1">
      <alignment horizontal="right" vertical="center"/>
    </xf>
    <xf numFmtId="185" fontId="31" fillId="0" borderId="0" xfId="0" applyNumberFormat="1" applyFont="1" applyFill="1" applyBorder="1" applyAlignment="1" applyProtection="1">
      <alignment horizontal="right" vertical="top"/>
      <protection/>
    </xf>
    <xf numFmtId="0" fontId="35" fillId="0" borderId="0" xfId="0" applyFont="1" applyAlignment="1">
      <alignment/>
    </xf>
    <xf numFmtId="3" fontId="36" fillId="0" borderId="0" xfId="0" applyNumberFormat="1" applyFont="1" applyAlignment="1">
      <alignment horizontal="right"/>
    </xf>
    <xf numFmtId="185" fontId="37" fillId="0" borderId="0" xfId="0" applyNumberFormat="1" applyFont="1" applyFill="1" applyBorder="1" applyAlignment="1" applyProtection="1">
      <alignment horizontal="right"/>
      <protection/>
    </xf>
    <xf numFmtId="184" fontId="38" fillId="0" borderId="0" xfId="0" applyNumberFormat="1" applyFont="1" applyAlignment="1">
      <alignment horizontal="right"/>
    </xf>
    <xf numFmtId="3" fontId="33" fillId="0" borderId="0" xfId="0" applyNumberFormat="1" applyFont="1" applyAlignment="1">
      <alignment horizontal="right"/>
    </xf>
    <xf numFmtId="3" fontId="34" fillId="0" borderId="0" xfId="0" applyNumberFormat="1" applyFont="1" applyAlignment="1">
      <alignment horizontal="right"/>
    </xf>
    <xf numFmtId="185" fontId="31" fillId="0" borderId="0" xfId="0" applyNumberFormat="1" applyFont="1" applyFill="1" applyBorder="1" applyAlignment="1" applyProtection="1">
      <alignment horizontal="right"/>
      <protection/>
    </xf>
    <xf numFmtId="3" fontId="31" fillId="0" borderId="0" xfId="0" applyNumberFormat="1" applyFont="1" applyFill="1" applyBorder="1" applyAlignment="1" applyProtection="1">
      <alignment horizontal="right"/>
      <protection/>
    </xf>
    <xf numFmtId="184" fontId="30" fillId="0" borderId="0" xfId="0" applyNumberFormat="1" applyFont="1" applyAlignment="1">
      <alignment horizontal="right"/>
    </xf>
    <xf numFmtId="3" fontId="30" fillId="0" borderId="0" xfId="0" applyNumberFormat="1" applyFont="1" applyAlignment="1">
      <alignment horizontal="right"/>
    </xf>
    <xf numFmtId="0" fontId="2" fillId="0" borderId="0" xfId="0" applyFont="1" applyAlignment="1">
      <alignment vertical="center"/>
    </xf>
    <xf numFmtId="0" fontId="35" fillId="0" borderId="0" xfId="0" applyFont="1" applyAlignment="1">
      <alignment horizontal="left"/>
    </xf>
    <xf numFmtId="0" fontId="39" fillId="0" borderId="0" xfId="0" applyNumberFormat="1" applyFont="1" applyFill="1" applyBorder="1" applyAlignment="1" applyProtection="1">
      <alignment/>
      <protection/>
    </xf>
    <xf numFmtId="3" fontId="40" fillId="0" borderId="0" xfId="0" applyNumberFormat="1" applyFont="1" applyFill="1" applyBorder="1" applyAlignment="1" applyProtection="1">
      <alignment/>
      <protection/>
    </xf>
    <xf numFmtId="186" fontId="40" fillId="0" borderId="0" xfId="0" applyNumberFormat="1" applyFont="1" applyFill="1" applyBorder="1" applyAlignment="1" applyProtection="1">
      <alignment/>
      <protection/>
    </xf>
    <xf numFmtId="3" fontId="34" fillId="0" borderId="0" xfId="0" applyNumberFormat="1" applyFont="1" applyFill="1" applyBorder="1" applyAlignment="1" applyProtection="1">
      <alignment horizontal="right" vertical="center"/>
      <protection/>
    </xf>
    <xf numFmtId="186" fontId="34" fillId="0" borderId="0" xfId="0" applyNumberFormat="1" applyFont="1" applyFill="1" applyBorder="1" applyAlignment="1" applyProtection="1">
      <alignment horizontal="right" vertical="center"/>
      <protection/>
    </xf>
    <xf numFmtId="3" fontId="30" fillId="0" borderId="0" xfId="0" applyNumberFormat="1" applyFont="1" applyAlignment="1">
      <alignment horizontal="center" vertical="center"/>
    </xf>
    <xf numFmtId="3" fontId="41" fillId="0" borderId="0" xfId="0" applyNumberFormat="1" applyFont="1" applyFill="1" applyBorder="1" applyAlignment="1" applyProtection="1">
      <alignment/>
      <protection/>
    </xf>
    <xf numFmtId="0" fontId="41" fillId="0" borderId="0" xfId="0" applyNumberFormat="1" applyFont="1" applyFill="1" applyBorder="1" applyAlignment="1" applyProtection="1">
      <alignment/>
      <protection/>
    </xf>
  </cellXfs>
  <cellStyles count="71">
    <cellStyle name="Normal" xfId="0"/>
    <cellStyle name="”€ќђќ‘ћ‚›‰" xfId="15"/>
    <cellStyle name="”€љ‘€ђћ‚ђќќ›‰" xfId="16"/>
    <cellStyle name="”ќђќ‘ћ‚›‰" xfId="17"/>
    <cellStyle name="”љ‘ђћ‚ђќќ›‰" xfId="18"/>
    <cellStyle name="„…ќ…†ќ›‰" xfId="19"/>
    <cellStyle name="„ђ’ђ" xfId="20"/>
    <cellStyle name="€’ћѓћ‚›‰" xfId="21"/>
    <cellStyle name="‡ђѓћ‹ћ‚ћљ1" xfId="22"/>
    <cellStyle name="‡ђѓћ‹ћ‚ћљ2" xfId="23"/>
    <cellStyle name="’ћѓћ‚›‰" xfId="24"/>
    <cellStyle name="20% — акцент1" xfId="25"/>
    <cellStyle name="20% — акцент2" xfId="26"/>
    <cellStyle name="20% — акцент3" xfId="27"/>
    <cellStyle name="20% — акцент4" xfId="28"/>
    <cellStyle name="20% — акцент5" xfId="29"/>
    <cellStyle name="20% — акцент6" xfId="30"/>
    <cellStyle name="40% — акцент1" xfId="31"/>
    <cellStyle name="40% — акцент2" xfId="32"/>
    <cellStyle name="40% — акцент3" xfId="33"/>
    <cellStyle name="40% — акцент4" xfId="34"/>
    <cellStyle name="40% — акцент5" xfId="35"/>
    <cellStyle name="40% — акцент6" xfId="36"/>
    <cellStyle name="60% — акцент1" xfId="37"/>
    <cellStyle name="60% — акцент2" xfId="38"/>
    <cellStyle name="60% — акцент3" xfId="39"/>
    <cellStyle name="60% — акцент4" xfId="40"/>
    <cellStyle name="60% — акцент5" xfId="41"/>
    <cellStyle name="60% — акцент6" xfId="42"/>
    <cellStyle name="F2" xfId="43"/>
    <cellStyle name="F3" xfId="44"/>
    <cellStyle name="F4" xfId="45"/>
    <cellStyle name="F5" xfId="46"/>
    <cellStyle name="F6" xfId="47"/>
    <cellStyle name="F7" xfId="48"/>
    <cellStyle name="F8" xfId="49"/>
    <cellStyle name="Iau?iue_atacln 1998 di eern." xfId="50"/>
    <cellStyle name="Normal_Доходи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Ввод " xfId="58"/>
    <cellStyle name="Вывод" xfId="59"/>
    <cellStyle name="Вычисление" xfId="60"/>
    <cellStyle name="Hyperlink" xfId="61"/>
    <cellStyle name="Currency" xfId="62"/>
    <cellStyle name="Currency [0]" xfId="63"/>
    <cellStyle name="Заголовок 1" xfId="64"/>
    <cellStyle name="Заголовок 2" xfId="65"/>
    <cellStyle name="Заголовок 3" xfId="66"/>
    <cellStyle name="Заголовок 4" xfId="67"/>
    <cellStyle name="Итог" xfId="68"/>
    <cellStyle name="Контрольная ячейка" xfId="69"/>
    <cellStyle name="Название" xfId="70"/>
    <cellStyle name="Нейтральный" xfId="71"/>
    <cellStyle name="Followed Hyperlink" xfId="72"/>
    <cellStyle name="Плохой" xfId="73"/>
    <cellStyle name="Пояснение" xfId="74"/>
    <cellStyle name="Примечание" xfId="75"/>
    <cellStyle name="Percent" xfId="76"/>
    <cellStyle name="Связанная ячейка" xfId="77"/>
    <cellStyle name="Текст предупреждения" xfId="78"/>
    <cellStyle name="Тысячи [0]_Розподіл (2)" xfId="79"/>
    <cellStyle name="Тысячи_бюджет 1998 по клас." xfId="80"/>
    <cellStyle name="Comma" xfId="81"/>
    <cellStyle name="Comma [0]" xfId="82"/>
    <cellStyle name="Хороший" xfId="83"/>
    <cellStyle name="Џђћ–…ќ’ќ›‰" xfId="8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58;&#1056;&#1040;&#1042;&#1045;&#1053;&#1068;_2016\CCDATA\PLAN\&#1044;&#1051;&#1071;%20&#1059;&#1055;&#1056;_&#1042;&#1055;\01_04_2008\&#1053;&#1072;&#1076;&#1093;_01_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58;&#1056;&#1040;&#1042;&#1045;&#1053;&#1068;_2016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57;&#1045;&#1056;&#1055;&#1045;&#1053;&#1068;_2016\&#1085;&#1072;&#1076;&#1093;_070916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5;&#1040;&#1055;&#1050;&#1040;%20&#1044;&#1051;&#1071;%20&#1057;&#1042;&#1054;&#1048;&#1061;\IRINA\AN_06_10(&#1087;&#1086;%20&#1076;&#1085;&#1103;&#109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07.09.2016</v>
          </cell>
        </row>
        <row r="6">
          <cell r="G6" t="str">
            <v>Фактично надійшло на 07.09.2016</v>
          </cell>
        </row>
        <row r="8">
          <cell r="D8" t="str">
            <v>вересень</v>
          </cell>
          <cell r="H8" t="str">
            <v>за вересень</v>
          </cell>
          <cell r="I8" t="str">
            <v>за вересень</v>
          </cell>
          <cell r="K8" t="str">
            <v>за 9 місяців</v>
          </cell>
        </row>
        <row r="9">
          <cell r="B9" t="str">
            <v> рік </v>
          </cell>
          <cell r="C9" t="str">
            <v>9 міс.   </v>
          </cell>
        </row>
        <row r="10">
          <cell r="B10">
            <v>1230517148</v>
          </cell>
          <cell r="C10">
            <v>1038009923</v>
          </cell>
          <cell r="D10">
            <v>62134370</v>
          </cell>
          <cell r="G10">
            <v>1067129569.75</v>
          </cell>
          <cell r="H10">
            <v>25762549.700000048</v>
          </cell>
          <cell r="I10">
            <v>41.462639276780386</v>
          </cell>
          <cell r="J10">
            <v>-36371820.29999995</v>
          </cell>
          <cell r="K10">
            <v>102.80533414033654</v>
          </cell>
          <cell r="L10">
            <v>29119646.75</v>
          </cell>
        </row>
        <row r="11">
          <cell r="B11">
            <v>3209270000</v>
          </cell>
          <cell r="C11">
            <v>2360197900</v>
          </cell>
          <cell r="D11">
            <v>254719000</v>
          </cell>
          <cell r="G11">
            <v>2334045010.8</v>
          </cell>
          <cell r="H11">
            <v>67226268.6500001</v>
          </cell>
          <cell r="I11">
            <v>26.392325916009447</v>
          </cell>
          <cell r="J11">
            <v>-187492731.3499999</v>
          </cell>
          <cell r="K11">
            <v>98.89191964792444</v>
          </cell>
          <cell r="L11">
            <v>-26152889.19999981</v>
          </cell>
        </row>
        <row r="12">
          <cell r="B12">
            <v>221979313</v>
          </cell>
          <cell r="C12">
            <v>166540972</v>
          </cell>
          <cell r="D12">
            <v>17956507</v>
          </cell>
          <cell r="G12">
            <v>191532572.53</v>
          </cell>
          <cell r="H12">
            <v>4496388.25999999</v>
          </cell>
          <cell r="I12">
            <v>25.040439435130622</v>
          </cell>
          <cell r="J12">
            <v>-13460118.74000001</v>
          </cell>
          <cell r="K12">
            <v>115.00627757234419</v>
          </cell>
          <cell r="L12">
            <v>24991600.53</v>
          </cell>
        </row>
        <row r="13">
          <cell r="B13">
            <v>297912086</v>
          </cell>
          <cell r="C13">
            <v>233212434</v>
          </cell>
          <cell r="D13">
            <v>24789909</v>
          </cell>
          <cell r="G13">
            <v>291777431.72</v>
          </cell>
          <cell r="H13">
            <v>12590980.74000001</v>
          </cell>
          <cell r="I13">
            <v>50.790750139502364</v>
          </cell>
          <cell r="J13">
            <v>-12198928.25999999</v>
          </cell>
          <cell r="K13">
            <v>125.11229642241118</v>
          </cell>
          <cell r="L13">
            <v>58564997.72000003</v>
          </cell>
        </row>
        <row r="14">
          <cell r="B14">
            <v>336215000</v>
          </cell>
          <cell r="C14">
            <v>249217000</v>
          </cell>
          <cell r="D14">
            <v>28432000</v>
          </cell>
          <cell r="G14">
            <v>228778866.81</v>
          </cell>
          <cell r="H14">
            <v>4393094.060000002</v>
          </cell>
          <cell r="I14">
            <v>15.451231218345535</v>
          </cell>
          <cell r="J14">
            <v>-24038905.939999998</v>
          </cell>
          <cell r="K14">
            <v>91.79906138425548</v>
          </cell>
          <cell r="L14">
            <v>-20438133.189999998</v>
          </cell>
        </row>
        <row r="15">
          <cell r="B15">
            <v>38932700</v>
          </cell>
          <cell r="C15">
            <v>31306850</v>
          </cell>
          <cell r="D15">
            <v>2676700</v>
          </cell>
          <cell r="G15">
            <v>33230574.64</v>
          </cell>
          <cell r="H15">
            <v>619093.5800000019</v>
          </cell>
          <cell r="I15">
            <v>23.128986438525125</v>
          </cell>
          <cell r="J15">
            <v>-2057606.419999998</v>
          </cell>
          <cell r="K15">
            <v>106.14474033638007</v>
          </cell>
          <cell r="L15">
            <v>1923724.6400000006</v>
          </cell>
        </row>
        <row r="16">
          <cell r="B16">
            <v>31632214</v>
          </cell>
          <cell r="C16">
            <v>23065624</v>
          </cell>
          <cell r="D16">
            <v>3436827</v>
          </cell>
          <cell r="G16">
            <v>29379999.2</v>
          </cell>
          <cell r="H16">
            <v>943187.870000001</v>
          </cell>
          <cell r="I16">
            <v>27.44356553297565</v>
          </cell>
          <cell r="J16">
            <v>-2493639.129999999</v>
          </cell>
          <cell r="K16">
            <v>127.37569640431146</v>
          </cell>
          <cell r="L16">
            <v>6314375.199999999</v>
          </cell>
        </row>
        <row r="17">
          <cell r="B17">
            <v>146468610</v>
          </cell>
          <cell r="C17">
            <v>110561264</v>
          </cell>
          <cell r="D17">
            <v>12522851</v>
          </cell>
          <cell r="G17">
            <v>126148882.61</v>
          </cell>
          <cell r="H17">
            <v>5797006.209999993</v>
          </cell>
          <cell r="I17">
            <v>46.2914252513265</v>
          </cell>
          <cell r="J17">
            <v>-6725844.790000007</v>
          </cell>
          <cell r="K17">
            <v>114.09862554574268</v>
          </cell>
          <cell r="L17">
            <v>15587618.61</v>
          </cell>
        </row>
        <row r="18">
          <cell r="B18">
            <v>16931757</v>
          </cell>
          <cell r="C18">
            <v>12118343</v>
          </cell>
          <cell r="D18">
            <v>1723099</v>
          </cell>
          <cell r="G18">
            <v>12358123.14</v>
          </cell>
          <cell r="H18">
            <v>145196.5</v>
          </cell>
          <cell r="I18">
            <v>8.42647462507958</v>
          </cell>
          <cell r="J18">
            <v>-1577902.5</v>
          </cell>
          <cell r="K18">
            <v>101.97865450746858</v>
          </cell>
          <cell r="L18">
            <v>239780.1400000006</v>
          </cell>
        </row>
        <row r="19">
          <cell r="B19">
            <v>11675288</v>
          </cell>
          <cell r="C19">
            <v>8479491</v>
          </cell>
          <cell r="D19">
            <v>670474</v>
          </cell>
          <cell r="G19">
            <v>12007880.32</v>
          </cell>
          <cell r="H19">
            <v>232848.74000000022</v>
          </cell>
          <cell r="I19">
            <v>34.72897383045431</v>
          </cell>
          <cell r="J19">
            <v>-437625.2599999998</v>
          </cell>
          <cell r="K19">
            <v>141.6108622557651</v>
          </cell>
          <cell r="L19">
            <v>3528389.3200000003</v>
          </cell>
        </row>
        <row r="20">
          <cell r="B20">
            <v>78693867</v>
          </cell>
          <cell r="C20">
            <v>56436187</v>
          </cell>
          <cell r="D20">
            <v>6897951</v>
          </cell>
          <cell r="G20">
            <v>64567216.06</v>
          </cell>
          <cell r="H20">
            <v>1761434.5300000012</v>
          </cell>
          <cell r="I20">
            <v>25.535619635454083</v>
          </cell>
          <cell r="J20">
            <v>-5136516.469999999</v>
          </cell>
          <cell r="K20">
            <v>114.4074741619238</v>
          </cell>
          <cell r="L20">
            <v>8131029.060000002</v>
          </cell>
        </row>
        <row r="21">
          <cell r="B21">
            <v>58235430</v>
          </cell>
          <cell r="C21">
            <v>42304945</v>
          </cell>
          <cell r="D21">
            <v>5735155</v>
          </cell>
          <cell r="G21">
            <v>50254398.99</v>
          </cell>
          <cell r="H21">
            <v>1897590.6700000018</v>
          </cell>
          <cell r="I21">
            <v>33.08699886925465</v>
          </cell>
          <cell r="J21">
            <v>-3837564.329999998</v>
          </cell>
          <cell r="K21">
            <v>118.79083873055502</v>
          </cell>
          <cell r="L21">
            <v>7949453.990000002</v>
          </cell>
        </row>
        <row r="22">
          <cell r="B22">
            <v>77679006</v>
          </cell>
          <cell r="C22">
            <v>61082836</v>
          </cell>
          <cell r="D22">
            <v>6028125</v>
          </cell>
          <cell r="G22">
            <v>69365662.17</v>
          </cell>
          <cell r="H22">
            <v>1659403.1200000048</v>
          </cell>
          <cell r="I22">
            <v>27.527682654225067</v>
          </cell>
          <cell r="J22">
            <v>-4368721.879999995</v>
          </cell>
          <cell r="K22">
            <v>113.55998953617674</v>
          </cell>
          <cell r="L22">
            <v>8282826.170000002</v>
          </cell>
        </row>
        <row r="23">
          <cell r="B23">
            <v>40501153</v>
          </cell>
          <cell r="C23">
            <v>27917338</v>
          </cell>
          <cell r="D23">
            <v>4470235</v>
          </cell>
          <cell r="G23">
            <v>34556520.56</v>
          </cell>
          <cell r="H23">
            <v>743946.2400000021</v>
          </cell>
          <cell r="I23">
            <v>16.64221769101629</v>
          </cell>
          <cell r="J23">
            <v>-3726288.759999998</v>
          </cell>
          <cell r="K23">
            <v>123.78157458995554</v>
          </cell>
          <cell r="L23">
            <v>6639182.560000002</v>
          </cell>
        </row>
        <row r="24">
          <cell r="B24">
            <v>20364343</v>
          </cell>
          <cell r="C24">
            <v>13551641</v>
          </cell>
          <cell r="D24">
            <v>1626259</v>
          </cell>
          <cell r="G24">
            <v>20343145.89</v>
          </cell>
          <cell r="H24">
            <v>449108.58000000194</v>
          </cell>
          <cell r="I24">
            <v>27.61605500722836</v>
          </cell>
          <cell r="J24">
            <v>-1177150.419999998</v>
          </cell>
          <cell r="K24">
            <v>150.1157379390437</v>
          </cell>
          <cell r="L24">
            <v>6791504.890000001</v>
          </cell>
        </row>
        <row r="25">
          <cell r="B25">
            <v>62423440</v>
          </cell>
          <cell r="C25">
            <v>50255150</v>
          </cell>
          <cell r="D25">
            <v>3950240</v>
          </cell>
          <cell r="G25">
            <v>78245357.38</v>
          </cell>
          <cell r="H25">
            <v>1596168.1799999923</v>
          </cell>
          <cell r="I25">
            <v>40.406865911944394</v>
          </cell>
          <cell r="J25">
            <v>-2354071.8200000077</v>
          </cell>
          <cell r="K25">
            <v>155.6961970663703</v>
          </cell>
          <cell r="L25">
            <v>27990207.379999995</v>
          </cell>
        </row>
        <row r="26">
          <cell r="B26">
            <v>43353270</v>
          </cell>
          <cell r="C26">
            <v>33306984</v>
          </cell>
          <cell r="D26">
            <v>4617354</v>
          </cell>
          <cell r="G26">
            <v>34483950.49</v>
          </cell>
          <cell r="H26">
            <v>926449.1300000027</v>
          </cell>
          <cell r="I26">
            <v>20.064502959920393</v>
          </cell>
          <cell r="J26">
            <v>-3690904.8699999973</v>
          </cell>
          <cell r="K26">
            <v>103.53369278347148</v>
          </cell>
          <cell r="L26">
            <v>1176966.490000002</v>
          </cell>
        </row>
        <row r="27">
          <cell r="B27">
            <v>28353408</v>
          </cell>
          <cell r="C27">
            <v>22029512</v>
          </cell>
          <cell r="D27">
            <v>2100931</v>
          </cell>
          <cell r="G27">
            <v>25140916.94</v>
          </cell>
          <cell r="H27">
            <v>456751.44000000134</v>
          </cell>
          <cell r="I27">
            <v>21.740430313989435</v>
          </cell>
          <cell r="J27">
            <v>-1644179.5599999987</v>
          </cell>
          <cell r="K27">
            <v>114.12380328715408</v>
          </cell>
          <cell r="L27">
            <v>3111404.9400000013</v>
          </cell>
        </row>
        <row r="28">
          <cell r="B28">
            <v>54948663</v>
          </cell>
          <cell r="C28">
            <v>42650080</v>
          </cell>
          <cell r="D28">
            <v>4287898</v>
          </cell>
          <cell r="G28">
            <v>45239059.77</v>
          </cell>
          <cell r="H28">
            <v>1005497.8000000045</v>
          </cell>
          <cell r="I28">
            <v>23.449666946368698</v>
          </cell>
          <cell r="J28">
            <v>-3282400.1999999955</v>
          </cell>
          <cell r="K28">
            <v>106.07028115773758</v>
          </cell>
          <cell r="L28">
            <v>2588979.7700000033</v>
          </cell>
        </row>
        <row r="29">
          <cell r="B29">
            <v>87621002</v>
          </cell>
          <cell r="C29">
            <v>67475772</v>
          </cell>
          <cell r="D29">
            <v>6343042</v>
          </cell>
          <cell r="G29">
            <v>78897846.68</v>
          </cell>
          <cell r="H29">
            <v>2511782.050000012</v>
          </cell>
          <cell r="I29">
            <v>39.59901337560136</v>
          </cell>
          <cell r="J29">
            <v>-3831259.949999988</v>
          </cell>
          <cell r="K29">
            <v>116.92766802282752</v>
          </cell>
          <cell r="L29">
            <v>11422074.680000007</v>
          </cell>
        </row>
        <row r="30">
          <cell r="B30">
            <v>40752448</v>
          </cell>
          <cell r="C30">
            <v>32255981</v>
          </cell>
          <cell r="D30">
            <v>4701295</v>
          </cell>
          <cell r="G30">
            <v>37558739.92</v>
          </cell>
          <cell r="H30">
            <v>589776.3100000024</v>
          </cell>
          <cell r="I30">
            <v>12.54497558651398</v>
          </cell>
          <cell r="J30">
            <v>-4111518.6899999976</v>
          </cell>
          <cell r="K30">
            <v>116.43961447025903</v>
          </cell>
          <cell r="L30">
            <v>5302758.920000002</v>
          </cell>
        </row>
        <row r="31">
          <cell r="B31">
            <v>47729773</v>
          </cell>
          <cell r="C31">
            <v>35011955</v>
          </cell>
          <cell r="D31">
            <v>4226399</v>
          </cell>
          <cell r="G31">
            <v>37631952.01</v>
          </cell>
          <cell r="H31">
            <v>1172755.6699999943</v>
          </cell>
          <cell r="I31">
            <v>27.74834250150055</v>
          </cell>
          <cell r="J31">
            <v>-3053643.3300000057</v>
          </cell>
          <cell r="K31">
            <v>107.48314971271955</v>
          </cell>
          <cell r="L31">
            <v>2619997.009999998</v>
          </cell>
        </row>
        <row r="32">
          <cell r="B32">
            <v>17791206</v>
          </cell>
          <cell r="C32">
            <v>14001110</v>
          </cell>
          <cell r="D32">
            <v>1512195</v>
          </cell>
          <cell r="G32">
            <v>17984995.21</v>
          </cell>
          <cell r="H32">
            <v>315070.4299999997</v>
          </cell>
          <cell r="I32">
            <v>20.835304309298717</v>
          </cell>
          <cell r="J32">
            <v>-1197124.5700000003</v>
          </cell>
          <cell r="K32">
            <v>128.45406692755074</v>
          </cell>
          <cell r="L32">
            <v>3983885.210000001</v>
          </cell>
        </row>
        <row r="33">
          <cell r="B33">
            <v>35000961</v>
          </cell>
          <cell r="C33">
            <v>26057471</v>
          </cell>
          <cell r="D33">
            <v>3615494</v>
          </cell>
          <cell r="G33">
            <v>31586185.06</v>
          </cell>
          <cell r="H33">
            <v>1347101.789999999</v>
          </cell>
          <cell r="I33">
            <v>37.2591349895754</v>
          </cell>
          <cell r="J33">
            <v>-2268392.210000001</v>
          </cell>
          <cell r="K33">
            <v>121.21738544772822</v>
          </cell>
          <cell r="L33">
            <v>5528714.059999999</v>
          </cell>
        </row>
        <row r="34">
          <cell r="B34">
            <v>31461594</v>
          </cell>
          <cell r="C34">
            <v>22485860</v>
          </cell>
          <cell r="D34">
            <v>3352200</v>
          </cell>
          <cell r="G34">
            <v>25433131.41</v>
          </cell>
          <cell r="H34">
            <v>376984.73000000045</v>
          </cell>
          <cell r="I34">
            <v>11.245890161684876</v>
          </cell>
          <cell r="J34">
            <v>-2975215.2699999996</v>
          </cell>
          <cell r="K34">
            <v>113.10722120479271</v>
          </cell>
          <cell r="L34">
            <v>2947271.41</v>
          </cell>
        </row>
        <row r="35">
          <cell r="B35">
            <v>69054986</v>
          </cell>
          <cell r="C35">
            <v>51628080</v>
          </cell>
          <cell r="D35">
            <v>6333327</v>
          </cell>
          <cell r="G35">
            <v>68008926.29</v>
          </cell>
          <cell r="H35">
            <v>1051808.0100000054</v>
          </cell>
          <cell r="I35">
            <v>16.60751150224843</v>
          </cell>
          <cell r="J35">
            <v>-5281518.989999995</v>
          </cell>
          <cell r="K35">
            <v>131.7285599038353</v>
          </cell>
          <cell r="L35">
            <v>16380846.290000007</v>
          </cell>
        </row>
        <row r="36">
          <cell r="B36">
            <v>8020900</v>
          </cell>
          <cell r="C36">
            <v>6093520</v>
          </cell>
          <cell r="D36">
            <v>933090</v>
          </cell>
          <cell r="G36">
            <v>7044769.22</v>
          </cell>
          <cell r="H36">
            <v>262360.2999999998</v>
          </cell>
          <cell r="I36">
            <v>28.117362741000314</v>
          </cell>
          <cell r="J36">
            <v>-670729.7000000002</v>
          </cell>
          <cell r="K36">
            <v>115.6108328191259</v>
          </cell>
          <cell r="L36">
            <v>951249.2199999997</v>
          </cell>
        </row>
        <row r="37">
          <cell r="B37">
            <v>17505695</v>
          </cell>
          <cell r="C37">
            <v>14762014</v>
          </cell>
          <cell r="D37">
            <v>939061</v>
          </cell>
          <cell r="G37">
            <v>17334467.38</v>
          </cell>
          <cell r="H37">
            <v>347667.51999999955</v>
          </cell>
          <cell r="I37">
            <v>37.022889886812415</v>
          </cell>
          <cell r="J37">
            <v>-591393.4800000004</v>
          </cell>
          <cell r="K37">
            <v>117.42616813667837</v>
          </cell>
          <cell r="L37">
            <v>2572453.379999999</v>
          </cell>
        </row>
        <row r="38">
          <cell r="B38">
            <v>13414045</v>
          </cell>
          <cell r="C38">
            <v>9500635</v>
          </cell>
          <cell r="D38">
            <v>873504</v>
          </cell>
          <cell r="G38">
            <v>9834338.72</v>
          </cell>
          <cell r="H38">
            <v>317842.1000000015</v>
          </cell>
          <cell r="I38">
            <v>36.387022841338045</v>
          </cell>
          <cell r="J38">
            <v>-555661.8999999985</v>
          </cell>
          <cell r="K38">
            <v>103.51243595822805</v>
          </cell>
          <cell r="L38">
            <v>333703.72000000067</v>
          </cell>
        </row>
        <row r="39">
          <cell r="B39">
            <v>6720100</v>
          </cell>
          <cell r="C39">
            <v>5185870</v>
          </cell>
          <cell r="D39">
            <v>388160</v>
          </cell>
          <cell r="G39">
            <v>6397916.54</v>
          </cell>
          <cell r="H39">
            <v>82266.45000000019</v>
          </cell>
          <cell r="I39">
            <v>21.193953524319916</v>
          </cell>
          <cell r="J39">
            <v>-305893.5499999998</v>
          </cell>
          <cell r="K39">
            <v>123.37209648525706</v>
          </cell>
          <cell r="L39">
            <v>1212046.54</v>
          </cell>
        </row>
        <row r="40">
          <cell r="B40">
            <v>7830362</v>
          </cell>
          <cell r="C40">
            <v>4312710</v>
          </cell>
          <cell r="D40">
            <v>704846</v>
          </cell>
          <cell r="G40">
            <v>6804228.63</v>
          </cell>
          <cell r="H40">
            <v>151245.04000000004</v>
          </cell>
          <cell r="I40">
            <v>21.457884417305344</v>
          </cell>
          <cell r="J40">
            <v>-553600.96</v>
          </cell>
          <cell r="K40">
            <v>157.77153182105914</v>
          </cell>
          <cell r="L40">
            <v>2491518.63</v>
          </cell>
        </row>
        <row r="41">
          <cell r="B41">
            <v>11790270</v>
          </cell>
          <cell r="C41">
            <v>8374399</v>
          </cell>
          <cell r="D41">
            <v>1193350</v>
          </cell>
          <cell r="G41">
            <v>7586302.92</v>
          </cell>
          <cell r="H41">
            <v>375961.0499999998</v>
          </cell>
          <cell r="I41">
            <v>31.50467591234758</v>
          </cell>
          <cell r="J41">
            <v>-817388.9500000002</v>
          </cell>
          <cell r="K41">
            <v>90.58922222358882</v>
          </cell>
          <cell r="L41">
            <v>-788096.0800000001</v>
          </cell>
        </row>
        <row r="42">
          <cell r="B42">
            <v>6400780038</v>
          </cell>
          <cell r="C42">
            <v>4879389851</v>
          </cell>
          <cell r="D42">
            <v>483891848</v>
          </cell>
          <cell r="G42">
            <v>5100688939.760002</v>
          </cell>
          <cell r="H42">
            <v>141605585.45000014</v>
          </cell>
          <cell r="I42">
            <v>29.263891515279283</v>
          </cell>
          <cell r="J42">
            <v>-338791594.00999975</v>
          </cell>
          <cell r="K42">
            <v>104.5353844541577</v>
          </cell>
          <cell r="L42">
            <v>221299088.76000214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0"/>
  <sheetViews>
    <sheetView tabSelected="1" workbookViewId="0" topLeftCell="A1">
      <pane xSplit="1" ySplit="9" topLeftCell="B19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A2" sqref="A2:J2"/>
    </sheetView>
  </sheetViews>
  <sheetFormatPr defaultColWidth="11.421875" defaultRowHeight="12.75"/>
  <cols>
    <col min="1" max="1" width="31.140625" style="0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</cols>
  <sheetData>
    <row r="2" spans="1:10" ht="18.75">
      <c r="A2" s="1" t="str">
        <f>'[5]вспомогат'!A2</f>
        <v>Щоденний моніторинг виконання за помісячним розписом доходів станом на 07.09.2016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3" t="s">
        <v>0</v>
      </c>
    </row>
    <row r="5" spans="1:10" ht="12.75">
      <c r="A5" s="4" t="s">
        <v>1</v>
      </c>
      <c r="B5" s="5" t="s">
        <v>2</v>
      </c>
      <c r="C5" s="6"/>
      <c r="D5" s="6"/>
      <c r="E5" s="6"/>
      <c r="F5" s="6"/>
      <c r="G5" s="6"/>
      <c r="H5" s="6"/>
      <c r="I5" s="6"/>
      <c r="J5" s="6"/>
    </row>
    <row r="6" spans="1:10" ht="12.75" customHeight="1">
      <c r="A6" s="7"/>
      <c r="B6" s="8" t="s">
        <v>3</v>
      </c>
      <c r="C6" s="9" t="s">
        <v>3</v>
      </c>
      <c r="D6" s="8" t="s">
        <v>4</v>
      </c>
      <c r="E6" s="10" t="str">
        <f>'[5]вспомогат'!G6</f>
        <v>Фактично надійшло на 07.09.2016</v>
      </c>
      <c r="F6" s="11"/>
      <c r="G6" s="12" t="s">
        <v>5</v>
      </c>
      <c r="H6" s="13"/>
      <c r="I6" s="13"/>
      <c r="J6" s="13"/>
    </row>
    <row r="7" spans="1:10" ht="12.75">
      <c r="A7" s="7"/>
      <c r="B7" s="14" t="s">
        <v>6</v>
      </c>
      <c r="C7" s="15" t="s">
        <v>6</v>
      </c>
      <c r="D7" s="14" t="s">
        <v>7</v>
      </c>
      <c r="E7" s="16"/>
      <c r="F7" s="17"/>
      <c r="G7" s="18" t="s">
        <v>8</v>
      </c>
      <c r="H7" s="19"/>
      <c r="I7" s="19"/>
      <c r="J7" s="19"/>
    </row>
    <row r="8" spans="1:10" ht="12.75">
      <c r="A8" s="7"/>
      <c r="B8" s="14" t="s">
        <v>9</v>
      </c>
      <c r="C8" s="15" t="s">
        <v>7</v>
      </c>
      <c r="D8" s="14" t="str">
        <f>'[5]вспомогат'!D8</f>
        <v>вересень</v>
      </c>
      <c r="E8" s="15" t="s">
        <v>10</v>
      </c>
      <c r="F8" s="20" t="str">
        <f>'[5]вспомогат'!H8</f>
        <v>за вересень</v>
      </c>
      <c r="G8" s="21" t="str">
        <f>'[5]вспомогат'!I8</f>
        <v>за вересень</v>
      </c>
      <c r="H8" s="22"/>
      <c r="I8" s="21" t="str">
        <f>'[5]вспомогат'!K8</f>
        <v>за 9 місяців</v>
      </c>
      <c r="J8" s="22"/>
    </row>
    <row r="9" spans="1:10" ht="12.75">
      <c r="A9" s="23"/>
      <c r="B9" s="24" t="str">
        <f>'[5]вспомогат'!B9</f>
        <v> рік </v>
      </c>
      <c r="C9" s="25" t="str">
        <f>'[5]вспомогат'!C9</f>
        <v>9 міс.   </v>
      </c>
      <c r="D9" s="26"/>
      <c r="E9" s="27"/>
      <c r="F9" s="26"/>
      <c r="G9" s="25" t="s">
        <v>11</v>
      </c>
      <c r="H9" s="28" t="s">
        <v>12</v>
      </c>
      <c r="I9" s="29" t="s">
        <v>11</v>
      </c>
      <c r="J9" s="30" t="s">
        <v>12</v>
      </c>
    </row>
    <row r="10" spans="1:10" ht="12.75">
      <c r="A10" s="31" t="s">
        <v>13</v>
      </c>
      <c r="B10" s="32">
        <f>'[5]вспомогат'!B10</f>
        <v>1230517148</v>
      </c>
      <c r="C10" s="32">
        <f>'[5]вспомогат'!C10</f>
        <v>1038009923</v>
      </c>
      <c r="D10" s="32">
        <f>'[5]вспомогат'!D10</f>
        <v>62134370</v>
      </c>
      <c r="E10" s="32">
        <f>'[5]вспомогат'!G10</f>
        <v>1067129569.75</v>
      </c>
      <c r="F10" s="32">
        <f>'[5]вспомогат'!H10</f>
        <v>25762549.700000048</v>
      </c>
      <c r="G10" s="33">
        <f>'[5]вспомогат'!I10</f>
        <v>41.462639276780386</v>
      </c>
      <c r="H10" s="34">
        <f>'[5]вспомогат'!J10</f>
        <v>-36371820.29999995</v>
      </c>
      <c r="I10" s="35">
        <f>'[5]вспомогат'!K10</f>
        <v>102.80533414033654</v>
      </c>
      <c r="J10" s="36">
        <f>'[5]вспомогат'!L10</f>
        <v>29119646.75</v>
      </c>
    </row>
    <row r="11" spans="1:10" ht="12.75">
      <c r="A11" s="31"/>
      <c r="B11" s="32"/>
      <c r="C11" s="32"/>
      <c r="D11" s="37"/>
      <c r="E11" s="32"/>
      <c r="F11" s="37"/>
      <c r="G11" s="38"/>
      <c r="H11" s="34"/>
      <c r="I11" s="35"/>
      <c r="J11" s="36"/>
    </row>
    <row r="12" spans="1:10" ht="12.75">
      <c r="A12" s="31" t="s">
        <v>14</v>
      </c>
      <c r="B12" s="32">
        <f>'[5]вспомогат'!B11</f>
        <v>3209270000</v>
      </c>
      <c r="C12" s="32">
        <f>'[5]вспомогат'!C11</f>
        <v>2360197900</v>
      </c>
      <c r="D12" s="37">
        <f>'[5]вспомогат'!D11</f>
        <v>254719000</v>
      </c>
      <c r="E12" s="32">
        <f>'[5]вспомогат'!G11</f>
        <v>2334045010.8</v>
      </c>
      <c r="F12" s="37">
        <f>'[5]вспомогат'!H11</f>
        <v>67226268.6500001</v>
      </c>
      <c r="G12" s="38">
        <f>'[5]вспомогат'!I11</f>
        <v>26.392325916009447</v>
      </c>
      <c r="H12" s="34">
        <f>'[5]вспомогат'!J11</f>
        <v>-187492731.3499999</v>
      </c>
      <c r="I12" s="35">
        <f>'[5]вспомогат'!K11</f>
        <v>98.89191964792444</v>
      </c>
      <c r="J12" s="36">
        <f>'[5]вспомогат'!L11</f>
        <v>-26152889.19999981</v>
      </c>
    </row>
    <row r="13" spans="1:10" ht="12.75">
      <c r="A13" s="31" t="s">
        <v>15</v>
      </c>
      <c r="B13" s="32">
        <f>'[5]вспомогат'!B12</f>
        <v>221979313</v>
      </c>
      <c r="C13" s="32">
        <f>'[5]вспомогат'!C12</f>
        <v>166540972</v>
      </c>
      <c r="D13" s="37">
        <f>'[5]вспомогат'!D12</f>
        <v>17956507</v>
      </c>
      <c r="E13" s="32">
        <f>'[5]вспомогат'!G12</f>
        <v>191532572.53</v>
      </c>
      <c r="F13" s="37">
        <f>'[5]вспомогат'!H12</f>
        <v>4496388.25999999</v>
      </c>
      <c r="G13" s="38">
        <f>'[5]вспомогат'!I12</f>
        <v>25.040439435130622</v>
      </c>
      <c r="H13" s="34">
        <f>'[5]вспомогат'!J12</f>
        <v>-13460118.74000001</v>
      </c>
      <c r="I13" s="35">
        <f>'[5]вспомогат'!K12</f>
        <v>115.00627757234419</v>
      </c>
      <c r="J13" s="36">
        <f>'[5]вспомогат'!L12</f>
        <v>24991600.53</v>
      </c>
    </row>
    <row r="14" spans="1:10" ht="12.75">
      <c r="A14" s="31" t="s">
        <v>16</v>
      </c>
      <c r="B14" s="32">
        <f>'[5]вспомогат'!B13</f>
        <v>297912086</v>
      </c>
      <c r="C14" s="32">
        <f>'[5]вспомогат'!C13</f>
        <v>233212434</v>
      </c>
      <c r="D14" s="37">
        <f>'[5]вспомогат'!D13</f>
        <v>24789909</v>
      </c>
      <c r="E14" s="32">
        <f>'[5]вспомогат'!G13</f>
        <v>291777431.72</v>
      </c>
      <c r="F14" s="37">
        <f>'[5]вспомогат'!H13</f>
        <v>12590980.74000001</v>
      </c>
      <c r="G14" s="38">
        <f>'[5]вспомогат'!I13</f>
        <v>50.790750139502364</v>
      </c>
      <c r="H14" s="34">
        <f>'[5]вспомогат'!J13</f>
        <v>-12198928.25999999</v>
      </c>
      <c r="I14" s="35">
        <f>'[5]вспомогат'!K13</f>
        <v>125.11229642241118</v>
      </c>
      <c r="J14" s="36">
        <f>'[5]вспомогат'!L13</f>
        <v>58564997.72000003</v>
      </c>
    </row>
    <row r="15" spans="1:10" ht="12.75">
      <c r="A15" s="31" t="s">
        <v>17</v>
      </c>
      <c r="B15" s="32">
        <f>'[5]вспомогат'!B14</f>
        <v>336215000</v>
      </c>
      <c r="C15" s="32">
        <f>'[5]вспомогат'!C14</f>
        <v>249217000</v>
      </c>
      <c r="D15" s="37">
        <f>'[5]вспомогат'!D14</f>
        <v>28432000</v>
      </c>
      <c r="E15" s="32">
        <f>'[5]вспомогат'!G14</f>
        <v>228778866.81</v>
      </c>
      <c r="F15" s="37">
        <f>'[5]вспомогат'!H14</f>
        <v>4393094.060000002</v>
      </c>
      <c r="G15" s="38">
        <f>'[5]вспомогат'!I14</f>
        <v>15.451231218345535</v>
      </c>
      <c r="H15" s="34">
        <f>'[5]вспомогат'!J14</f>
        <v>-24038905.939999998</v>
      </c>
      <c r="I15" s="35">
        <f>'[5]вспомогат'!K14</f>
        <v>91.79906138425548</v>
      </c>
      <c r="J15" s="36">
        <f>'[5]вспомогат'!L14</f>
        <v>-20438133.189999998</v>
      </c>
    </row>
    <row r="16" spans="1:10" ht="12.75">
      <c r="A16" s="31" t="s">
        <v>18</v>
      </c>
      <c r="B16" s="32">
        <f>'[5]вспомогат'!B15</f>
        <v>38932700</v>
      </c>
      <c r="C16" s="32">
        <f>'[5]вспомогат'!C15</f>
        <v>31306850</v>
      </c>
      <c r="D16" s="37">
        <f>'[5]вспомогат'!D15</f>
        <v>2676700</v>
      </c>
      <c r="E16" s="32">
        <f>'[5]вспомогат'!G15</f>
        <v>33230574.64</v>
      </c>
      <c r="F16" s="37">
        <f>'[5]вспомогат'!H15</f>
        <v>619093.5800000019</v>
      </c>
      <c r="G16" s="38">
        <f>'[5]вспомогат'!I15</f>
        <v>23.128986438525125</v>
      </c>
      <c r="H16" s="34">
        <f>'[5]вспомогат'!J15</f>
        <v>-2057606.419999998</v>
      </c>
      <c r="I16" s="35">
        <f>'[5]вспомогат'!K15</f>
        <v>106.14474033638007</v>
      </c>
      <c r="J16" s="36">
        <f>'[5]вспомогат'!L15</f>
        <v>1923724.6400000006</v>
      </c>
    </row>
    <row r="17" spans="1:10" ht="18" customHeight="1">
      <c r="A17" s="39" t="s">
        <v>19</v>
      </c>
      <c r="B17" s="40">
        <f>SUM(B12:B16)</f>
        <v>4104309099</v>
      </c>
      <c r="C17" s="40">
        <f>SUM(C12:C16)</f>
        <v>3040475156</v>
      </c>
      <c r="D17" s="40">
        <f>SUM(D12:D16)</f>
        <v>328574116</v>
      </c>
      <c r="E17" s="40">
        <f>SUM(E12:E16)</f>
        <v>3079364456.5</v>
      </c>
      <c r="F17" s="40">
        <f>SUM(F12:F16)</f>
        <v>89325825.2900001</v>
      </c>
      <c r="G17" s="41">
        <f>F17/D17*100</f>
        <v>27.18589838342595</v>
      </c>
      <c r="H17" s="40">
        <f>SUM(H12:H16)</f>
        <v>-239248290.7099999</v>
      </c>
      <c r="I17" s="42">
        <f>E17/C17*100</f>
        <v>101.27905338819352</v>
      </c>
      <c r="J17" s="40">
        <f>SUM(J12:J16)</f>
        <v>38889300.50000022</v>
      </c>
    </row>
    <row r="18" spans="1:10" ht="20.25" customHeight="1">
      <c r="A18" s="31" t="s">
        <v>20</v>
      </c>
      <c r="B18" s="43">
        <f>'[5]вспомогат'!B16</f>
        <v>31632214</v>
      </c>
      <c r="C18" s="43">
        <f>'[5]вспомогат'!C16</f>
        <v>23065624</v>
      </c>
      <c r="D18" s="44">
        <f>'[5]вспомогат'!D16</f>
        <v>3436827</v>
      </c>
      <c r="E18" s="43">
        <f>'[5]вспомогат'!G16</f>
        <v>29379999.2</v>
      </c>
      <c r="F18" s="44">
        <f>'[5]вспомогат'!H16</f>
        <v>943187.870000001</v>
      </c>
      <c r="G18" s="45">
        <f>'[5]вспомогат'!I16</f>
        <v>27.44356553297565</v>
      </c>
      <c r="H18" s="46">
        <f>'[5]вспомогат'!J16</f>
        <v>-2493639.129999999</v>
      </c>
      <c r="I18" s="47">
        <f>'[5]вспомогат'!K16</f>
        <v>127.37569640431146</v>
      </c>
      <c r="J18" s="48">
        <f>'[5]вспомогат'!L16</f>
        <v>6314375.199999999</v>
      </c>
    </row>
    <row r="19" spans="1:10" ht="12.75">
      <c r="A19" s="31" t="s">
        <v>21</v>
      </c>
      <c r="B19" s="32">
        <f>'[5]вспомогат'!B17</f>
        <v>146468610</v>
      </c>
      <c r="C19" s="32">
        <f>'[5]вспомогат'!C17</f>
        <v>110561264</v>
      </c>
      <c r="D19" s="37">
        <f>'[5]вспомогат'!D17</f>
        <v>12522851</v>
      </c>
      <c r="E19" s="32">
        <f>'[5]вспомогат'!G17</f>
        <v>126148882.61</v>
      </c>
      <c r="F19" s="37">
        <f>'[5]вспомогат'!H17</f>
        <v>5797006.209999993</v>
      </c>
      <c r="G19" s="38">
        <f>'[5]вспомогат'!I17</f>
        <v>46.2914252513265</v>
      </c>
      <c r="H19" s="34">
        <f>'[5]вспомогат'!J17</f>
        <v>-6725844.790000007</v>
      </c>
      <c r="I19" s="35">
        <f>'[5]вспомогат'!K17</f>
        <v>114.09862554574268</v>
      </c>
      <c r="J19" s="36">
        <f>'[5]вспомогат'!L17</f>
        <v>15587618.61</v>
      </c>
    </row>
    <row r="20" spans="1:10" ht="12.75">
      <c r="A20" s="31" t="s">
        <v>22</v>
      </c>
      <c r="B20" s="32">
        <f>'[5]вспомогат'!B18</f>
        <v>16931757</v>
      </c>
      <c r="C20" s="32">
        <f>'[5]вспомогат'!C18</f>
        <v>12118343</v>
      </c>
      <c r="D20" s="37">
        <f>'[5]вспомогат'!D18</f>
        <v>1723099</v>
      </c>
      <c r="E20" s="32">
        <f>'[5]вспомогат'!G18</f>
        <v>12358123.14</v>
      </c>
      <c r="F20" s="37">
        <f>'[5]вспомогат'!H18</f>
        <v>145196.5</v>
      </c>
      <c r="G20" s="38">
        <f>'[5]вспомогат'!I18</f>
        <v>8.42647462507958</v>
      </c>
      <c r="H20" s="34">
        <f>'[5]вспомогат'!J18</f>
        <v>-1577902.5</v>
      </c>
      <c r="I20" s="35">
        <f>'[5]вспомогат'!K18</f>
        <v>101.97865450746858</v>
      </c>
      <c r="J20" s="36">
        <f>'[5]вспомогат'!L18</f>
        <v>239780.1400000006</v>
      </c>
    </row>
    <row r="21" spans="1:10" ht="12.75">
      <c r="A21" s="31" t="s">
        <v>23</v>
      </c>
      <c r="B21" s="32">
        <f>'[5]вспомогат'!B19</f>
        <v>11675288</v>
      </c>
      <c r="C21" s="32">
        <f>'[5]вспомогат'!C19</f>
        <v>8479491</v>
      </c>
      <c r="D21" s="37">
        <f>'[5]вспомогат'!D19</f>
        <v>670474</v>
      </c>
      <c r="E21" s="32">
        <f>'[5]вспомогат'!G19</f>
        <v>12007880.32</v>
      </c>
      <c r="F21" s="37">
        <f>'[5]вспомогат'!H19</f>
        <v>232848.74000000022</v>
      </c>
      <c r="G21" s="38">
        <f>'[5]вспомогат'!I19</f>
        <v>34.72897383045431</v>
      </c>
      <c r="H21" s="34">
        <f>'[5]вспомогат'!J19</f>
        <v>-437625.2599999998</v>
      </c>
      <c r="I21" s="35">
        <f>'[5]вспомогат'!K19</f>
        <v>141.6108622557651</v>
      </c>
      <c r="J21" s="36">
        <f>'[5]вспомогат'!L19</f>
        <v>3528389.3200000003</v>
      </c>
    </row>
    <row r="22" spans="1:10" ht="12.75">
      <c r="A22" s="31" t="s">
        <v>24</v>
      </c>
      <c r="B22" s="32">
        <f>'[5]вспомогат'!B20</f>
        <v>78693867</v>
      </c>
      <c r="C22" s="32">
        <f>'[5]вспомогат'!C20</f>
        <v>56436187</v>
      </c>
      <c r="D22" s="37">
        <f>'[5]вспомогат'!D20</f>
        <v>6897951</v>
      </c>
      <c r="E22" s="32">
        <f>'[5]вспомогат'!G20</f>
        <v>64567216.06</v>
      </c>
      <c r="F22" s="37">
        <f>'[5]вспомогат'!H20</f>
        <v>1761434.5300000012</v>
      </c>
      <c r="G22" s="38">
        <f>'[5]вспомогат'!I20</f>
        <v>25.535619635454083</v>
      </c>
      <c r="H22" s="34">
        <f>'[5]вспомогат'!J20</f>
        <v>-5136516.469999999</v>
      </c>
      <c r="I22" s="35">
        <f>'[5]вспомогат'!K20</f>
        <v>114.4074741619238</v>
      </c>
      <c r="J22" s="36">
        <f>'[5]вспомогат'!L20</f>
        <v>8131029.060000002</v>
      </c>
    </row>
    <row r="23" spans="1:10" ht="12.75">
      <c r="A23" s="31" t="s">
        <v>25</v>
      </c>
      <c r="B23" s="32">
        <f>'[5]вспомогат'!B21</f>
        <v>58235430</v>
      </c>
      <c r="C23" s="32">
        <f>'[5]вспомогат'!C21</f>
        <v>42304945</v>
      </c>
      <c r="D23" s="37">
        <f>'[5]вспомогат'!D21</f>
        <v>5735155</v>
      </c>
      <c r="E23" s="32">
        <f>'[5]вспомогат'!G21</f>
        <v>50254398.99</v>
      </c>
      <c r="F23" s="37">
        <f>'[5]вспомогат'!H21</f>
        <v>1897590.6700000018</v>
      </c>
      <c r="G23" s="38">
        <f>'[5]вспомогат'!I21</f>
        <v>33.08699886925465</v>
      </c>
      <c r="H23" s="34">
        <f>'[5]вспомогат'!J21</f>
        <v>-3837564.329999998</v>
      </c>
      <c r="I23" s="35">
        <f>'[5]вспомогат'!K21</f>
        <v>118.79083873055502</v>
      </c>
      <c r="J23" s="36">
        <f>'[5]вспомогат'!L21</f>
        <v>7949453.990000002</v>
      </c>
    </row>
    <row r="24" spans="1:10" ht="12.75">
      <c r="A24" s="31" t="s">
        <v>26</v>
      </c>
      <c r="B24" s="32">
        <f>'[5]вспомогат'!B22</f>
        <v>77679006</v>
      </c>
      <c r="C24" s="32">
        <f>'[5]вспомогат'!C22</f>
        <v>61082836</v>
      </c>
      <c r="D24" s="37">
        <f>'[5]вспомогат'!D22</f>
        <v>6028125</v>
      </c>
      <c r="E24" s="32">
        <f>'[5]вспомогат'!G22</f>
        <v>69365662.17</v>
      </c>
      <c r="F24" s="37">
        <f>'[5]вспомогат'!H22</f>
        <v>1659403.1200000048</v>
      </c>
      <c r="G24" s="38">
        <f>'[5]вспомогат'!I22</f>
        <v>27.527682654225067</v>
      </c>
      <c r="H24" s="34">
        <f>'[5]вспомогат'!J22</f>
        <v>-4368721.879999995</v>
      </c>
      <c r="I24" s="35">
        <f>'[5]вспомогат'!K22</f>
        <v>113.55998953617674</v>
      </c>
      <c r="J24" s="36">
        <f>'[5]вспомогат'!L22</f>
        <v>8282826.170000002</v>
      </c>
    </row>
    <row r="25" spans="1:10" ht="12.75">
      <c r="A25" s="31" t="s">
        <v>27</v>
      </c>
      <c r="B25" s="32">
        <f>'[5]вспомогат'!B23</f>
        <v>40501153</v>
      </c>
      <c r="C25" s="32">
        <f>'[5]вспомогат'!C23</f>
        <v>27917338</v>
      </c>
      <c r="D25" s="37">
        <f>'[5]вспомогат'!D23</f>
        <v>4470235</v>
      </c>
      <c r="E25" s="32">
        <f>'[5]вспомогат'!G23</f>
        <v>34556520.56</v>
      </c>
      <c r="F25" s="37">
        <f>'[5]вспомогат'!H23</f>
        <v>743946.2400000021</v>
      </c>
      <c r="G25" s="38">
        <f>'[5]вспомогат'!I23</f>
        <v>16.64221769101629</v>
      </c>
      <c r="H25" s="34">
        <f>'[5]вспомогат'!J23</f>
        <v>-3726288.759999998</v>
      </c>
      <c r="I25" s="35">
        <f>'[5]вспомогат'!K23</f>
        <v>123.78157458995554</v>
      </c>
      <c r="J25" s="36">
        <f>'[5]вспомогат'!L23</f>
        <v>6639182.560000002</v>
      </c>
    </row>
    <row r="26" spans="1:10" ht="12.75">
      <c r="A26" s="49" t="s">
        <v>28</v>
      </c>
      <c r="B26" s="32">
        <f>'[5]вспомогат'!B24</f>
        <v>20364343</v>
      </c>
      <c r="C26" s="32">
        <f>'[5]вспомогат'!C24</f>
        <v>13551641</v>
      </c>
      <c r="D26" s="37">
        <f>'[5]вспомогат'!D24</f>
        <v>1626259</v>
      </c>
      <c r="E26" s="32">
        <f>'[5]вспомогат'!G24</f>
        <v>20343145.89</v>
      </c>
      <c r="F26" s="37">
        <f>'[5]вспомогат'!H24</f>
        <v>449108.58000000194</v>
      </c>
      <c r="G26" s="38">
        <f>'[5]вспомогат'!I24</f>
        <v>27.61605500722836</v>
      </c>
      <c r="H26" s="34">
        <f>'[5]вспомогат'!J24</f>
        <v>-1177150.419999998</v>
      </c>
      <c r="I26" s="35">
        <f>'[5]вспомогат'!K24</f>
        <v>150.1157379390437</v>
      </c>
      <c r="J26" s="36">
        <f>'[5]вспомогат'!L24</f>
        <v>6791504.890000001</v>
      </c>
    </row>
    <row r="27" spans="1:10" ht="12.75">
      <c r="A27" s="31" t="s">
        <v>29</v>
      </c>
      <c r="B27" s="32">
        <f>'[5]вспомогат'!B25</f>
        <v>62423440</v>
      </c>
      <c r="C27" s="32">
        <f>'[5]вспомогат'!C25</f>
        <v>50255150</v>
      </c>
      <c r="D27" s="37">
        <f>'[5]вспомогат'!D25</f>
        <v>3950240</v>
      </c>
      <c r="E27" s="32">
        <f>'[5]вспомогат'!G25</f>
        <v>78245357.38</v>
      </c>
      <c r="F27" s="37">
        <f>'[5]вспомогат'!H25</f>
        <v>1596168.1799999923</v>
      </c>
      <c r="G27" s="38">
        <f>'[5]вспомогат'!I25</f>
        <v>40.406865911944394</v>
      </c>
      <c r="H27" s="34">
        <f>'[5]вспомогат'!J25</f>
        <v>-2354071.8200000077</v>
      </c>
      <c r="I27" s="35">
        <f>'[5]вспомогат'!K25</f>
        <v>155.6961970663703</v>
      </c>
      <c r="J27" s="36">
        <f>'[5]вспомогат'!L25</f>
        <v>27990207.379999995</v>
      </c>
    </row>
    <row r="28" spans="1:10" ht="12.75">
      <c r="A28" s="31" t="s">
        <v>30</v>
      </c>
      <c r="B28" s="32">
        <f>'[5]вспомогат'!B26</f>
        <v>43353270</v>
      </c>
      <c r="C28" s="32">
        <f>'[5]вспомогат'!C26</f>
        <v>33306984</v>
      </c>
      <c r="D28" s="37">
        <f>'[5]вспомогат'!D26</f>
        <v>4617354</v>
      </c>
      <c r="E28" s="32">
        <f>'[5]вспомогат'!G26</f>
        <v>34483950.49</v>
      </c>
      <c r="F28" s="37">
        <f>'[5]вспомогат'!H26</f>
        <v>926449.1300000027</v>
      </c>
      <c r="G28" s="38">
        <f>'[5]вспомогат'!I26</f>
        <v>20.064502959920393</v>
      </c>
      <c r="H28" s="34">
        <f>'[5]вспомогат'!J26</f>
        <v>-3690904.8699999973</v>
      </c>
      <c r="I28" s="35">
        <f>'[5]вспомогат'!K26</f>
        <v>103.53369278347148</v>
      </c>
      <c r="J28" s="36">
        <f>'[5]вспомогат'!L26</f>
        <v>1176966.490000002</v>
      </c>
    </row>
    <row r="29" spans="1:10" ht="12.75">
      <c r="A29" s="31" t="s">
        <v>31</v>
      </c>
      <c r="B29" s="32">
        <f>'[5]вспомогат'!B27</f>
        <v>28353408</v>
      </c>
      <c r="C29" s="32">
        <f>'[5]вспомогат'!C27</f>
        <v>22029512</v>
      </c>
      <c r="D29" s="37">
        <f>'[5]вспомогат'!D27</f>
        <v>2100931</v>
      </c>
      <c r="E29" s="32">
        <f>'[5]вспомогат'!G27</f>
        <v>25140916.94</v>
      </c>
      <c r="F29" s="37">
        <f>'[5]вспомогат'!H27</f>
        <v>456751.44000000134</v>
      </c>
      <c r="G29" s="38">
        <f>'[5]вспомогат'!I27</f>
        <v>21.740430313989435</v>
      </c>
      <c r="H29" s="34">
        <f>'[5]вспомогат'!J27</f>
        <v>-1644179.5599999987</v>
      </c>
      <c r="I29" s="35">
        <f>'[5]вспомогат'!K27</f>
        <v>114.12380328715408</v>
      </c>
      <c r="J29" s="36">
        <f>'[5]вспомогат'!L27</f>
        <v>3111404.9400000013</v>
      </c>
    </row>
    <row r="30" spans="1:10" ht="12.75">
      <c r="A30" s="31" t="s">
        <v>32</v>
      </c>
      <c r="B30" s="32">
        <f>'[5]вспомогат'!B28</f>
        <v>54948663</v>
      </c>
      <c r="C30" s="32">
        <f>'[5]вспомогат'!C28</f>
        <v>42650080</v>
      </c>
      <c r="D30" s="37">
        <f>'[5]вспомогат'!D28</f>
        <v>4287898</v>
      </c>
      <c r="E30" s="32">
        <f>'[5]вспомогат'!G28</f>
        <v>45239059.77</v>
      </c>
      <c r="F30" s="37">
        <f>'[5]вспомогат'!H28</f>
        <v>1005497.8000000045</v>
      </c>
      <c r="G30" s="38">
        <f>'[5]вспомогат'!I28</f>
        <v>23.449666946368698</v>
      </c>
      <c r="H30" s="34">
        <f>'[5]вспомогат'!J28</f>
        <v>-3282400.1999999955</v>
      </c>
      <c r="I30" s="35">
        <f>'[5]вспомогат'!K28</f>
        <v>106.07028115773758</v>
      </c>
      <c r="J30" s="36">
        <f>'[5]вспомогат'!L28</f>
        <v>2588979.7700000033</v>
      </c>
    </row>
    <row r="31" spans="1:10" ht="12.75">
      <c r="A31" s="31" t="s">
        <v>33</v>
      </c>
      <c r="B31" s="32">
        <f>'[5]вспомогат'!B29</f>
        <v>87621002</v>
      </c>
      <c r="C31" s="32">
        <f>'[5]вспомогат'!C29</f>
        <v>67475772</v>
      </c>
      <c r="D31" s="37">
        <f>'[5]вспомогат'!D29</f>
        <v>6343042</v>
      </c>
      <c r="E31" s="32">
        <f>'[5]вспомогат'!G29</f>
        <v>78897846.68</v>
      </c>
      <c r="F31" s="37">
        <f>'[5]вспомогат'!H29</f>
        <v>2511782.050000012</v>
      </c>
      <c r="G31" s="38">
        <f>'[5]вспомогат'!I29</f>
        <v>39.59901337560136</v>
      </c>
      <c r="H31" s="34">
        <f>'[5]вспомогат'!J29</f>
        <v>-3831259.949999988</v>
      </c>
      <c r="I31" s="35">
        <f>'[5]вспомогат'!K29</f>
        <v>116.92766802282752</v>
      </c>
      <c r="J31" s="36">
        <f>'[5]вспомогат'!L29</f>
        <v>11422074.680000007</v>
      </c>
    </row>
    <row r="32" spans="1:10" ht="12.75">
      <c r="A32" s="31" t="s">
        <v>34</v>
      </c>
      <c r="B32" s="32">
        <f>'[5]вспомогат'!B30</f>
        <v>40752448</v>
      </c>
      <c r="C32" s="32">
        <f>'[5]вспомогат'!C30</f>
        <v>32255981</v>
      </c>
      <c r="D32" s="37">
        <f>'[5]вспомогат'!D30</f>
        <v>4701295</v>
      </c>
      <c r="E32" s="32">
        <f>'[5]вспомогат'!G30</f>
        <v>37558739.92</v>
      </c>
      <c r="F32" s="37">
        <f>'[5]вспомогат'!H30</f>
        <v>589776.3100000024</v>
      </c>
      <c r="G32" s="38">
        <f>'[5]вспомогат'!I30</f>
        <v>12.54497558651398</v>
      </c>
      <c r="H32" s="34">
        <f>'[5]вспомогат'!J30</f>
        <v>-4111518.6899999976</v>
      </c>
      <c r="I32" s="35">
        <f>'[5]вспомогат'!K30</f>
        <v>116.43961447025903</v>
      </c>
      <c r="J32" s="36">
        <f>'[5]вспомогат'!L30</f>
        <v>5302758.920000002</v>
      </c>
    </row>
    <row r="33" spans="1:10" ht="12.75">
      <c r="A33" s="31" t="s">
        <v>35</v>
      </c>
      <c r="B33" s="32">
        <f>'[5]вспомогат'!B31</f>
        <v>47729773</v>
      </c>
      <c r="C33" s="32">
        <f>'[5]вспомогат'!C31</f>
        <v>35011955</v>
      </c>
      <c r="D33" s="37">
        <f>'[5]вспомогат'!D31</f>
        <v>4226399</v>
      </c>
      <c r="E33" s="32">
        <f>'[5]вспомогат'!G31</f>
        <v>37631952.01</v>
      </c>
      <c r="F33" s="37">
        <f>'[5]вспомогат'!H31</f>
        <v>1172755.6699999943</v>
      </c>
      <c r="G33" s="38">
        <f>'[5]вспомогат'!I31</f>
        <v>27.74834250150055</v>
      </c>
      <c r="H33" s="34">
        <f>'[5]вспомогат'!J31</f>
        <v>-3053643.3300000057</v>
      </c>
      <c r="I33" s="35">
        <f>'[5]вспомогат'!K31</f>
        <v>107.48314971271955</v>
      </c>
      <c r="J33" s="36">
        <f>'[5]вспомогат'!L31</f>
        <v>2619997.009999998</v>
      </c>
    </row>
    <row r="34" spans="1:10" ht="12.75">
      <c r="A34" s="31" t="s">
        <v>36</v>
      </c>
      <c r="B34" s="32">
        <f>'[5]вспомогат'!B32</f>
        <v>17791206</v>
      </c>
      <c r="C34" s="32">
        <f>'[5]вспомогат'!C32</f>
        <v>14001110</v>
      </c>
      <c r="D34" s="37">
        <f>'[5]вспомогат'!D32</f>
        <v>1512195</v>
      </c>
      <c r="E34" s="32">
        <f>'[5]вспомогат'!G32</f>
        <v>17984995.21</v>
      </c>
      <c r="F34" s="37">
        <f>'[5]вспомогат'!H32</f>
        <v>315070.4299999997</v>
      </c>
      <c r="G34" s="38">
        <f>'[5]вспомогат'!I32</f>
        <v>20.835304309298717</v>
      </c>
      <c r="H34" s="34">
        <f>'[5]вспомогат'!J32</f>
        <v>-1197124.5700000003</v>
      </c>
      <c r="I34" s="35">
        <f>'[5]вспомогат'!K32</f>
        <v>128.45406692755074</v>
      </c>
      <c r="J34" s="36">
        <f>'[5]вспомогат'!L32</f>
        <v>3983885.210000001</v>
      </c>
    </row>
    <row r="35" spans="1:10" ht="12.75">
      <c r="A35" s="31" t="s">
        <v>37</v>
      </c>
      <c r="B35" s="32">
        <f>'[5]вспомогат'!B33</f>
        <v>35000961</v>
      </c>
      <c r="C35" s="32">
        <f>'[5]вспомогат'!C33</f>
        <v>26057471</v>
      </c>
      <c r="D35" s="37">
        <f>'[5]вспомогат'!D33</f>
        <v>3615494</v>
      </c>
      <c r="E35" s="32">
        <f>'[5]вспомогат'!G33</f>
        <v>31586185.06</v>
      </c>
      <c r="F35" s="37">
        <f>'[5]вспомогат'!H33</f>
        <v>1347101.789999999</v>
      </c>
      <c r="G35" s="38">
        <f>'[5]вспомогат'!I33</f>
        <v>37.2591349895754</v>
      </c>
      <c r="H35" s="34">
        <f>'[5]вспомогат'!J33</f>
        <v>-2268392.210000001</v>
      </c>
      <c r="I35" s="35">
        <f>'[5]вспомогат'!K33</f>
        <v>121.21738544772822</v>
      </c>
      <c r="J35" s="36">
        <f>'[5]вспомогат'!L33</f>
        <v>5528714.059999999</v>
      </c>
    </row>
    <row r="36" spans="1:10" ht="12.75">
      <c r="A36" s="31" t="s">
        <v>38</v>
      </c>
      <c r="B36" s="32">
        <f>'[5]вспомогат'!B34</f>
        <v>31461594</v>
      </c>
      <c r="C36" s="32">
        <f>'[5]вспомогат'!C34</f>
        <v>22485860</v>
      </c>
      <c r="D36" s="37">
        <f>'[5]вспомогат'!D34</f>
        <v>3352200</v>
      </c>
      <c r="E36" s="32">
        <f>'[5]вспомогат'!G34</f>
        <v>25433131.41</v>
      </c>
      <c r="F36" s="37">
        <f>'[5]вспомогат'!H34</f>
        <v>376984.73000000045</v>
      </c>
      <c r="G36" s="38">
        <f>'[5]вспомогат'!I34</f>
        <v>11.245890161684876</v>
      </c>
      <c r="H36" s="34">
        <f>'[5]вспомогат'!J34</f>
        <v>-2975215.2699999996</v>
      </c>
      <c r="I36" s="35">
        <f>'[5]вспомогат'!K34</f>
        <v>113.10722120479271</v>
      </c>
      <c r="J36" s="36">
        <f>'[5]вспомогат'!L34</f>
        <v>2947271.41</v>
      </c>
    </row>
    <row r="37" spans="1:10" ht="12.75">
      <c r="A37" s="31" t="s">
        <v>39</v>
      </c>
      <c r="B37" s="32">
        <f>'[5]вспомогат'!B35</f>
        <v>69054986</v>
      </c>
      <c r="C37" s="32">
        <f>'[5]вспомогат'!C35</f>
        <v>51628080</v>
      </c>
      <c r="D37" s="37">
        <f>'[5]вспомогат'!D35</f>
        <v>6333327</v>
      </c>
      <c r="E37" s="32">
        <f>'[5]вспомогат'!G35</f>
        <v>68008926.29</v>
      </c>
      <c r="F37" s="37">
        <f>'[5]вспомогат'!H35</f>
        <v>1051808.0100000054</v>
      </c>
      <c r="G37" s="38">
        <f>'[5]вспомогат'!I35</f>
        <v>16.60751150224843</v>
      </c>
      <c r="H37" s="34">
        <f>'[5]вспомогат'!J35</f>
        <v>-5281518.989999995</v>
      </c>
      <c r="I37" s="35">
        <f>'[5]вспомогат'!K35</f>
        <v>131.7285599038353</v>
      </c>
      <c r="J37" s="36">
        <f>'[5]вспомогат'!L35</f>
        <v>16380846.290000007</v>
      </c>
    </row>
    <row r="38" spans="1:10" ht="18.75" customHeight="1">
      <c r="A38" s="50" t="s">
        <v>40</v>
      </c>
      <c r="B38" s="40">
        <f>SUM(B18:B37)</f>
        <v>1000672419</v>
      </c>
      <c r="C38" s="40">
        <f>SUM(C18:C37)</f>
        <v>752675624</v>
      </c>
      <c r="D38" s="40">
        <f>SUM(D18:D37)</f>
        <v>88151351</v>
      </c>
      <c r="E38" s="40">
        <f>SUM(E18:E37)</f>
        <v>899192890.0999999</v>
      </c>
      <c r="F38" s="40">
        <f>SUM(F18:F37)</f>
        <v>24979868.00000002</v>
      </c>
      <c r="G38" s="41">
        <f>F38/D38*100</f>
        <v>28.337476075664476</v>
      </c>
      <c r="H38" s="40">
        <f>SUM(H18:H37)</f>
        <v>-63171482.999999985</v>
      </c>
      <c r="I38" s="42">
        <f>E38/C38*100</f>
        <v>119.4661898735809</v>
      </c>
      <c r="J38" s="40">
        <f>SUM(J18:J37)</f>
        <v>146517266.10000002</v>
      </c>
    </row>
    <row r="39" spans="1:10" ht="12" customHeight="1">
      <c r="A39" s="49" t="s">
        <v>41</v>
      </c>
      <c r="B39" s="32">
        <f>'[5]вспомогат'!B36</f>
        <v>8020900</v>
      </c>
      <c r="C39" s="32">
        <f>'[5]вспомогат'!C36</f>
        <v>6093520</v>
      </c>
      <c r="D39" s="37">
        <f>'[5]вспомогат'!D36</f>
        <v>933090</v>
      </c>
      <c r="E39" s="32">
        <f>'[5]вспомогат'!G36</f>
        <v>7044769.22</v>
      </c>
      <c r="F39" s="37">
        <f>'[5]вспомогат'!H36</f>
        <v>262360.2999999998</v>
      </c>
      <c r="G39" s="38">
        <f>'[5]вспомогат'!I36</f>
        <v>28.117362741000314</v>
      </c>
      <c r="H39" s="34">
        <f>'[5]вспомогат'!J36</f>
        <v>-670729.7000000002</v>
      </c>
      <c r="I39" s="35">
        <f>'[5]вспомогат'!K36</f>
        <v>115.6108328191259</v>
      </c>
      <c r="J39" s="36">
        <f>'[5]вспомогат'!L36</f>
        <v>951249.2199999997</v>
      </c>
    </row>
    <row r="40" spans="1:10" ht="12.75" customHeight="1">
      <c r="A40" s="49" t="s">
        <v>42</v>
      </c>
      <c r="B40" s="32">
        <f>'[5]вспомогат'!B37</f>
        <v>17505695</v>
      </c>
      <c r="C40" s="32">
        <f>'[5]вспомогат'!C37</f>
        <v>14762014</v>
      </c>
      <c r="D40" s="37">
        <f>'[5]вспомогат'!D37</f>
        <v>939061</v>
      </c>
      <c r="E40" s="32">
        <f>'[5]вспомогат'!G37</f>
        <v>17334467.38</v>
      </c>
      <c r="F40" s="37">
        <f>'[5]вспомогат'!H37</f>
        <v>347667.51999999955</v>
      </c>
      <c r="G40" s="38">
        <f>'[5]вспомогат'!I37</f>
        <v>37.022889886812415</v>
      </c>
      <c r="H40" s="34">
        <f>'[5]вспомогат'!J37</f>
        <v>-591393.4800000004</v>
      </c>
      <c r="I40" s="35">
        <f>'[5]вспомогат'!K37</f>
        <v>117.42616813667837</v>
      </c>
      <c r="J40" s="36">
        <f>'[5]вспомогат'!L37</f>
        <v>2572453.379999999</v>
      </c>
    </row>
    <row r="41" spans="1:10" ht="12.75" customHeight="1">
      <c r="A41" s="49" t="s">
        <v>43</v>
      </c>
      <c r="B41" s="32">
        <f>'[5]вспомогат'!B38</f>
        <v>13414045</v>
      </c>
      <c r="C41" s="32">
        <f>'[5]вспомогат'!C38</f>
        <v>9500635</v>
      </c>
      <c r="D41" s="37">
        <f>'[5]вспомогат'!D38</f>
        <v>873504</v>
      </c>
      <c r="E41" s="32">
        <f>'[5]вспомогат'!G38</f>
        <v>9834338.72</v>
      </c>
      <c r="F41" s="37">
        <f>'[5]вспомогат'!H38</f>
        <v>317842.1000000015</v>
      </c>
      <c r="G41" s="38">
        <f>'[5]вспомогат'!I38</f>
        <v>36.387022841338045</v>
      </c>
      <c r="H41" s="34">
        <f>'[5]вспомогат'!J38</f>
        <v>-555661.8999999985</v>
      </c>
      <c r="I41" s="35">
        <f>'[5]вспомогат'!K38</f>
        <v>103.51243595822805</v>
      </c>
      <c r="J41" s="36">
        <f>'[5]вспомогат'!L38</f>
        <v>333703.72000000067</v>
      </c>
    </row>
    <row r="42" spans="1:10" ht="12.75" customHeight="1">
      <c r="A42" s="49" t="s">
        <v>44</v>
      </c>
      <c r="B42" s="32">
        <f>'[5]вспомогат'!B39</f>
        <v>6720100</v>
      </c>
      <c r="C42" s="32">
        <f>'[5]вспомогат'!C39</f>
        <v>5185870</v>
      </c>
      <c r="D42" s="37">
        <f>'[5]вспомогат'!D39</f>
        <v>388160</v>
      </c>
      <c r="E42" s="32">
        <f>'[5]вспомогат'!G39</f>
        <v>6397916.54</v>
      </c>
      <c r="F42" s="37">
        <f>'[5]вспомогат'!H39</f>
        <v>82266.45000000019</v>
      </c>
      <c r="G42" s="38">
        <f>'[5]вспомогат'!I39</f>
        <v>21.193953524319916</v>
      </c>
      <c r="H42" s="34">
        <f>'[5]вспомогат'!J39</f>
        <v>-305893.5499999998</v>
      </c>
      <c r="I42" s="35">
        <f>'[5]вспомогат'!K39</f>
        <v>123.37209648525706</v>
      </c>
      <c r="J42" s="36">
        <f>'[5]вспомогат'!L39</f>
        <v>1212046.54</v>
      </c>
    </row>
    <row r="43" spans="1:10" ht="12" customHeight="1">
      <c r="A43" s="49" t="s">
        <v>45</v>
      </c>
      <c r="B43" s="32">
        <f>'[5]вспомогат'!B40</f>
        <v>7830362</v>
      </c>
      <c r="C43" s="32">
        <f>'[5]вспомогат'!C40</f>
        <v>4312710</v>
      </c>
      <c r="D43" s="37">
        <f>'[5]вспомогат'!D40</f>
        <v>704846</v>
      </c>
      <c r="E43" s="32">
        <f>'[5]вспомогат'!G40</f>
        <v>6804228.63</v>
      </c>
      <c r="F43" s="37">
        <f>'[5]вспомогат'!H40</f>
        <v>151245.04000000004</v>
      </c>
      <c r="G43" s="38">
        <f>'[5]вспомогат'!I40</f>
        <v>21.457884417305344</v>
      </c>
      <c r="H43" s="34">
        <f>'[5]вспомогат'!J40</f>
        <v>-553600.96</v>
      </c>
      <c r="I43" s="35">
        <f>'[5]вспомогат'!K40</f>
        <v>157.77153182105914</v>
      </c>
      <c r="J43" s="36">
        <f>'[5]вспомогат'!L40</f>
        <v>2491518.63</v>
      </c>
    </row>
    <row r="44" spans="1:10" ht="14.25" customHeight="1">
      <c r="A44" s="49" t="s">
        <v>46</v>
      </c>
      <c r="B44" s="32">
        <f>'[5]вспомогат'!B41</f>
        <v>11790270</v>
      </c>
      <c r="C44" s="32">
        <f>'[5]вспомогат'!C41</f>
        <v>8374399</v>
      </c>
      <c r="D44" s="37">
        <f>'[5]вспомогат'!D41</f>
        <v>1193350</v>
      </c>
      <c r="E44" s="32">
        <f>'[5]вспомогат'!G41</f>
        <v>7586302.92</v>
      </c>
      <c r="F44" s="37">
        <f>'[5]вспомогат'!H41</f>
        <v>375961.0499999998</v>
      </c>
      <c r="G44" s="38">
        <f>'[5]вспомогат'!I41</f>
        <v>31.50467591234758</v>
      </c>
      <c r="H44" s="34">
        <f>'[5]вспомогат'!J41</f>
        <v>-817388.9500000002</v>
      </c>
      <c r="I44" s="35">
        <f>'[5]вспомогат'!K41</f>
        <v>90.58922222358882</v>
      </c>
      <c r="J44" s="36">
        <f>'[5]вспомогат'!L41</f>
        <v>-788096.0800000001</v>
      </c>
    </row>
    <row r="45" spans="1:10" ht="15" customHeight="1">
      <c r="A45" s="50" t="s">
        <v>47</v>
      </c>
      <c r="B45" s="40">
        <f>SUM(B39:B44)</f>
        <v>65281372</v>
      </c>
      <c r="C45" s="40">
        <f>SUM(C39:C44)</f>
        <v>48229148</v>
      </c>
      <c r="D45" s="40">
        <f>SUM(D39:D44)</f>
        <v>5032011</v>
      </c>
      <c r="E45" s="40">
        <f>SUM(E39:E44)</f>
        <v>55002023.410000004</v>
      </c>
      <c r="F45" s="40">
        <f>SUM(F39:F44)</f>
        <v>1537342.460000001</v>
      </c>
      <c r="G45" s="41">
        <f>F45/D45*100</f>
        <v>30.551253961885237</v>
      </c>
      <c r="H45" s="40">
        <f>SUM(H39:H44)</f>
        <v>-3494668.539999999</v>
      </c>
      <c r="I45" s="42">
        <f>E45/C45*100</f>
        <v>114.04311643655825</v>
      </c>
      <c r="J45" s="40">
        <f>SUM(J39:J44)</f>
        <v>6772875.409999999</v>
      </c>
    </row>
    <row r="46" spans="1:10" ht="15.75" customHeight="1">
      <c r="A46" s="51" t="s">
        <v>48</v>
      </c>
      <c r="B46" s="52">
        <f>'[5]вспомогат'!B42</f>
        <v>6400780038</v>
      </c>
      <c r="C46" s="52">
        <f>'[5]вспомогат'!C42</f>
        <v>4879389851</v>
      </c>
      <c r="D46" s="52">
        <f>'[5]вспомогат'!D42</f>
        <v>483891848</v>
      </c>
      <c r="E46" s="52">
        <f>'[5]вспомогат'!G42</f>
        <v>5100688939.760002</v>
      </c>
      <c r="F46" s="52">
        <f>'[5]вспомогат'!H42</f>
        <v>141605585.45000014</v>
      </c>
      <c r="G46" s="53">
        <f>'[5]вспомогат'!I42</f>
        <v>29.263891515279283</v>
      </c>
      <c r="H46" s="52">
        <f>'[5]вспомогат'!J42</f>
        <v>-338791594.00999975</v>
      </c>
      <c r="I46" s="53">
        <f>'[5]вспомогат'!K42</f>
        <v>104.5353844541577</v>
      </c>
      <c r="J46" s="52">
        <f>'[5]вспомогат'!L42</f>
        <v>221299088.76000214</v>
      </c>
    </row>
    <row r="48" spans="2:5" ht="12.75">
      <c r="B48" s="54"/>
      <c r="E48" s="55"/>
    </row>
    <row r="49" ht="12.75">
      <c r="G49" s="56"/>
    </row>
    <row r="50" spans="2:5" ht="12.75">
      <c r="B50" s="57"/>
      <c r="C50" s="58"/>
      <c r="D50" s="58"/>
      <c r="E50" s="57"/>
    </row>
  </sheetData>
  <sheetProtection/>
  <mergeCells count="8">
    <mergeCell ref="I8:J8"/>
    <mergeCell ref="G6:J6"/>
    <mergeCell ref="G7:J7"/>
    <mergeCell ref="A2:J2"/>
    <mergeCell ref="A5:A9"/>
    <mergeCell ref="G8:H8"/>
    <mergeCell ref="B5:J5"/>
    <mergeCell ref="E6:F7"/>
  </mergeCells>
  <printOptions horizontalCentered="1"/>
  <pageMargins left="0.1968503937007874" right="0.2362204724409449" top="0.7480314960629921" bottom="0.2362204724409449" header="0.35433070866141736" footer="0"/>
  <pageSetup blackAndWhite="1" horizontalDpi="300" verticalDpi="300" orientation="landscape" paperSize="9" scale="90" r:id="rId1"/>
  <headerFooter alignWithMargins="0">
    <oddHeader>&amp;C&amp;"Times New Roman,обычный"&amp;13Щоденний моніторинг виконання за помісячним розписом доходів за період з 01.01.2016 по 07.09.2016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08dohod2</dc:creator>
  <cp:keywords/>
  <dc:description/>
  <cp:lastModifiedBy>08dohod2</cp:lastModifiedBy>
  <dcterms:created xsi:type="dcterms:W3CDTF">2016-09-08T07:26:48Z</dcterms:created>
  <dcterms:modified xsi:type="dcterms:W3CDTF">2016-09-08T07:27:58Z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