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5875" windowHeight="12330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<sst xmlns="http://schemas.openxmlformats.org/spreadsheetml/2006/main" count="54" uniqueCount="49">
  <si>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</si>
  <si>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</si>
  <si>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</si>
  <si>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</si>
  <si>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</si>
  <si>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</si>
  <si>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</si>
  <si>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</si>
  <si>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</si>
  <si>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</si>
  <si>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</si>
  <si>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</si>
  <si>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</si>
  <si>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</si>
  <si>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</si>
  <si>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</si>
  <si>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</si>
  <si>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</si>
  <si>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</si>
  <si>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</si>
  <si>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</si>
  <si>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</si>
  <si>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</si>
  <si>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</si>
  <si>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</si>
  <si>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</si>
  <si>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</si>
  <si>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</si>
  <si>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</si>
  <si>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</si>
  <si>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</si>
  <si>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</si>
  <si>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</si>
  <si>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</si>
  <si>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</si>
  <si>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</si>
  <si>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</si>
  <si>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</si>
  <si>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</si>
  <si>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</si>
  <si>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</si>
  <si>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отг. Берестівська (Бердянський район)</t>
  </si>
  <si>
    <t>бюджет отг. Веселівська (Веселівський район)</t>
  </si>
  <si>
    <t>бюджет отг. Комиш-Зорянська (Більмацький район)</t>
  </si>
  <si>
    <t>бюджет отг. Преображенська (Оріхівський район)</t>
  </si>
  <si>
    <t>бюджет отг. Смирновська (Більмацький район)</t>
  </si>
  <si>
    <t>бюджет отг. Чапаєвська (Пологівський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</si>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</sst>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&quot;грн.&quot;_-;\-* #,##0\ &quot;грн.&quot;_-;_-* &quot;-&quot;\ &quot;грн.&quot;_-;_-@_-"/>
    <numFmt numFmtId="181" formatCode="_-* #,##0\ _г_р_н_._-;\-* #,##0\ _г_р_н_._-;_-* &quot;-&quot;\ _г_р_н_._-;_-@_-"/>
    <numFmt numFmtId="182" formatCode="_-* #,##0.00\ &quot;грн.&quot;_-;\-* #,##0.00\ &quot;грн.&quot;_-;_-* &quot;-&quot;??\ &quot;грн.&quot;_-;_-@_-"/>
    <numFmt numFmtId="183" formatCode="_-* #,##0.00\ _г_р_н_._-;\-* #,##0.00\ _г_р_н_._-;_-* &quot;-&quot;??\ _г_р_н_._-;_-@_-"/>
    <numFmt numFmtId="184" formatCode="#,##0.0_);\-#,##0.0"/>
    <numFmt numFmtId="185" formatCode="0.0"/>
    <numFmt numFmtId="186" formatCode="#,##0.0"/>
    <numFmt numFmtId="187" formatCode="_-* #,##0.00\ _р_._-;\-* #,##0.00\ _р_._-;_-* &quot;-&quot;??\ _р_._-;_-@_-"/>
    <numFmt numFmtId="188" formatCode="\$#.00"/>
    <numFmt numFmtId="189" formatCode="#.00"/>
    <numFmt numFmtId="190" formatCode="%#.00"/>
    <numFmt numFmtId="191" formatCode="#."/>
    <numFmt numFmtId="192" formatCode="#,##0_);\-#,##0"/>
    <numFmt numFmtId="193" formatCode="#,##0.00_);\-#,##0.00"/>
    <numFmt numFmtId="194" formatCode="0.000"/>
  </numFmts>
  <fonts count="42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i/>
      <sz val="1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7.5"/>
      <color indexed="12"/>
      <name val="Arial Cyr"/>
      <family val="0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sz val="18"/>
      <color indexed="54"/>
      <name val="Calibri Light"/>
      <family val="2"/>
    </font>
    <font>
      <sz val="11"/>
      <color indexed="60"/>
      <name val="Times New Roman"/>
      <family val="2"/>
    </font>
    <font>
      <u val="single"/>
      <sz val="7.5"/>
      <color indexed="36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0"/>
      <name val="Arial Cyr"/>
      <family val="0"/>
    </font>
    <font>
      <sz val="11"/>
      <color indexed="17"/>
      <name val="Times New Roman"/>
      <family val="2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3" fillId="0" borderId="0">
      <alignment/>
      <protection locked="0"/>
    </xf>
    <xf numFmtId="189" fontId="3" fillId="0" borderId="0">
      <alignment/>
      <protection locked="0"/>
    </xf>
    <xf numFmtId="4" fontId="3" fillId="0" borderId="0">
      <alignment/>
      <protection locked="0"/>
    </xf>
    <xf numFmtId="189" fontId="3" fillId="0" borderId="0">
      <alignment/>
      <protection locked="0"/>
    </xf>
    <xf numFmtId="188" fontId="3" fillId="0" borderId="0">
      <alignment/>
      <protection locked="0"/>
    </xf>
    <xf numFmtId="0" fontId="3" fillId="0" borderId="0">
      <alignment/>
      <protection locked="0"/>
    </xf>
    <xf numFmtId="191" fontId="3" fillId="0" borderId="1">
      <alignment/>
      <protection locked="0"/>
    </xf>
    <xf numFmtId="191" fontId="4" fillId="0" borderId="0">
      <alignment/>
      <protection locked="0"/>
    </xf>
    <xf numFmtId="191" fontId="4" fillId="0" borderId="0">
      <alignment/>
      <protection locked="0"/>
    </xf>
    <xf numFmtId="0" fontId="3" fillId="0" borderId="1">
      <alignment/>
      <protection locked="0"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3" fillId="0" borderId="0">
      <alignment/>
      <protection locked="0"/>
    </xf>
    <xf numFmtId="0" fontId="3" fillId="0" borderId="0">
      <alignment/>
      <protection locked="0"/>
    </xf>
    <xf numFmtId="0" fontId="7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7" fillId="0" borderId="0">
      <alignment/>
      <protection locked="0"/>
    </xf>
    <xf numFmtId="0" fontId="8" fillId="0" borderId="0">
      <alignment/>
      <protection/>
    </xf>
    <xf numFmtId="0" fontId="9" fillId="0" borderId="0">
      <alignment/>
      <protection/>
    </xf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10" fillId="3" borderId="2" applyNumberFormat="0" applyAlignment="0" applyProtection="0"/>
    <xf numFmtId="0" fontId="11" fillId="9" borderId="3" applyNumberFormat="0" applyAlignment="0" applyProtection="0"/>
    <xf numFmtId="0" fontId="12" fillId="9" borderId="2" applyNumberFormat="0" applyAlignment="0" applyProtection="0"/>
    <xf numFmtId="0" fontId="13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14" borderId="8" applyNumberFormat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5" borderId="9" applyNumberFormat="0" applyFont="0" applyAlignment="0" applyProtection="0"/>
    <xf numFmtId="9" fontId="1" fillId="0" borderId="0" applyFont="0" applyFill="0" applyBorder="0" applyAlignment="0" applyProtection="0"/>
    <xf numFmtId="0" fontId="24" fillId="0" borderId="10" applyNumberFormat="0" applyFill="0" applyAlignment="0" applyProtection="0"/>
    <xf numFmtId="0" fontId="25" fillId="0" borderId="0" applyNumberFormat="0" applyFill="0" applyBorder="0" applyAlignment="0" applyProtection="0"/>
    <xf numFmtId="177" fontId="26" fillId="0" borderId="0" applyFont="0" applyFill="0" applyBorder="0" applyAlignment="0" applyProtection="0"/>
    <xf numFmtId="187" fontId="8" fillId="0" borderId="0" applyFont="0" applyFill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7" fillId="7" borderId="0" applyNumberFormat="0" applyBorder="0" applyAlignment="0" applyProtection="0"/>
    <xf numFmtId="190" fontId="3" fillId="0" borderId="0">
      <alignment/>
      <protection locked="0"/>
    </xf>
  </cellStyleXfs>
  <cellXfs count="59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29" fillId="0" borderId="0" xfId="0" applyNumberFormat="1" applyFont="1" applyFill="1" applyBorder="1" applyAlignment="1" applyProtection="1">
      <alignment/>
      <protection/>
    </xf>
    <xf numFmtId="0" fontId="30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0" fillId="0" borderId="14" xfId="0" applyNumberFormat="1" applyFill="1" applyBorder="1" applyAlignment="1" applyProtection="1">
      <alignment/>
      <protection/>
    </xf>
    <xf numFmtId="0" fontId="30" fillId="0" borderId="11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 wrapText="1"/>
    </xf>
    <xf numFmtId="0" fontId="29" fillId="0" borderId="16" xfId="0" applyNumberFormat="1" applyFont="1" applyFill="1" applyBorder="1" applyAlignment="1" applyProtection="1">
      <alignment/>
      <protection/>
    </xf>
    <xf numFmtId="0" fontId="30" fillId="0" borderId="15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29" fillId="0" borderId="19" xfId="0" applyNumberFormat="1" applyFont="1" applyFill="1" applyBorder="1" applyAlignment="1" applyProtection="1">
      <alignment/>
      <protection/>
    </xf>
    <xf numFmtId="0" fontId="29" fillId="0" borderId="20" xfId="0" applyNumberFormat="1" applyFont="1" applyFill="1" applyBorder="1" applyAlignment="1" applyProtection="1">
      <alignment/>
      <protection/>
    </xf>
    <xf numFmtId="0" fontId="30" fillId="0" borderId="19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1" fillId="0" borderId="11" xfId="0" applyNumberFormat="1" applyFont="1" applyFill="1" applyBorder="1" applyAlignment="1" applyProtection="1">
      <alignment horizontal="center"/>
      <protection/>
    </xf>
    <xf numFmtId="0" fontId="31" fillId="0" borderId="12" xfId="0" applyNumberFormat="1" applyFont="1" applyFill="1" applyBorder="1" applyAlignment="1" applyProtection="1">
      <alignment horizontal="center"/>
      <protection/>
    </xf>
    <xf numFmtId="0" fontId="31" fillId="0" borderId="13" xfId="0" applyNumberFormat="1" applyFont="1" applyFill="1" applyBorder="1" applyAlignment="1" applyProtection="1">
      <alignment horizontal="center"/>
      <protection/>
    </xf>
    <xf numFmtId="0" fontId="0" fillId="0" borderId="22" xfId="0" applyNumberFormat="1" applyFill="1" applyBorder="1" applyAlignment="1" applyProtection="1">
      <alignment/>
      <protection/>
    </xf>
    <xf numFmtId="0" fontId="30" fillId="0" borderId="22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29" fillId="0" borderId="22" xfId="0" applyNumberFormat="1" applyFont="1" applyFill="1" applyBorder="1" applyAlignment="1" applyProtection="1">
      <alignment/>
      <protection/>
    </xf>
    <xf numFmtId="0" fontId="29" fillId="0" borderId="19" xfId="0" applyNumberFormat="1" applyFont="1" applyFill="1" applyBorder="1" applyAlignment="1" applyProtection="1">
      <alignment/>
      <protection/>
    </xf>
    <xf numFmtId="0" fontId="32" fillId="0" borderId="23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2" fillId="0" borderId="0" xfId="0" applyFont="1" applyAlignment="1">
      <alignment/>
    </xf>
    <xf numFmtId="3" fontId="33" fillId="0" borderId="0" xfId="0" applyNumberFormat="1" applyFont="1" applyAlignment="1">
      <alignment horizontal="right" vertical="center"/>
    </xf>
    <xf numFmtId="186" fontId="33" fillId="0" borderId="0" xfId="0" applyNumberFormat="1" applyFont="1" applyAlignment="1">
      <alignment horizontal="right" vertical="center"/>
    </xf>
    <xf numFmtId="3" fontId="31" fillId="0" borderId="0" xfId="0" applyNumberFormat="1" applyFont="1" applyFill="1" applyBorder="1" applyAlignment="1" applyProtection="1">
      <alignment horizontal="right" vertical="top"/>
      <protection/>
    </xf>
    <xf numFmtId="184" fontId="30" fillId="0" borderId="0" xfId="0" applyNumberFormat="1" applyFont="1" applyAlignment="1">
      <alignment horizontal="right" vertical="top"/>
    </xf>
    <xf numFmtId="3" fontId="30" fillId="0" borderId="0" xfId="0" applyNumberFormat="1" applyFont="1" applyAlignment="1">
      <alignment horizontal="right" vertical="top"/>
    </xf>
    <xf numFmtId="3" fontId="34" fillId="0" borderId="0" xfId="0" applyNumberFormat="1" applyFont="1" applyAlignment="1">
      <alignment horizontal="right" vertical="center"/>
    </xf>
    <xf numFmtId="185" fontId="31" fillId="0" borderId="0" xfId="0" applyNumberFormat="1" applyFont="1" applyFill="1" applyBorder="1" applyAlignment="1" applyProtection="1">
      <alignment horizontal="right" vertical="top"/>
      <protection/>
    </xf>
    <xf numFmtId="0" fontId="35" fillId="0" borderId="0" xfId="0" applyFont="1" applyAlignment="1">
      <alignment/>
    </xf>
    <xf numFmtId="3" fontId="36" fillId="0" borderId="0" xfId="0" applyNumberFormat="1" applyFont="1" applyAlignment="1">
      <alignment horizontal="right"/>
    </xf>
    <xf numFmtId="185" fontId="37" fillId="0" borderId="0" xfId="0" applyNumberFormat="1" applyFont="1" applyFill="1" applyBorder="1" applyAlignment="1" applyProtection="1">
      <alignment horizontal="right"/>
      <protection/>
    </xf>
    <xf numFmtId="184" fontId="38" fillId="0" borderId="0" xfId="0" applyNumberFormat="1" applyFont="1" applyAlignment="1">
      <alignment horizontal="right"/>
    </xf>
    <xf numFmtId="3" fontId="33" fillId="0" borderId="0" xfId="0" applyNumberFormat="1" applyFont="1" applyAlignment="1">
      <alignment horizontal="right"/>
    </xf>
    <xf numFmtId="3" fontId="34" fillId="0" borderId="0" xfId="0" applyNumberFormat="1" applyFont="1" applyAlignment="1">
      <alignment horizontal="right"/>
    </xf>
    <xf numFmtId="185" fontId="31" fillId="0" borderId="0" xfId="0" applyNumberFormat="1" applyFont="1" applyFill="1" applyBorder="1" applyAlignment="1" applyProtection="1">
      <alignment horizontal="right"/>
      <protection/>
    </xf>
    <xf numFmtId="3" fontId="31" fillId="0" borderId="0" xfId="0" applyNumberFormat="1" applyFont="1" applyFill="1" applyBorder="1" applyAlignment="1" applyProtection="1">
      <alignment horizontal="right"/>
      <protection/>
    </xf>
    <xf numFmtId="184" fontId="30" fillId="0" borderId="0" xfId="0" applyNumberFormat="1" applyFont="1" applyAlignment="1">
      <alignment horizontal="right"/>
    </xf>
    <xf numFmtId="3" fontId="30" fillId="0" borderId="0" xfId="0" applyNumberFormat="1" applyFont="1" applyAlignment="1">
      <alignment horizontal="right"/>
    </xf>
    <xf numFmtId="0" fontId="2" fillId="0" borderId="0" xfId="0" applyFont="1" applyAlignment="1">
      <alignment vertical="center"/>
    </xf>
    <xf numFmtId="0" fontId="35" fillId="0" borderId="0" xfId="0" applyFont="1" applyAlignment="1">
      <alignment horizontal="left"/>
    </xf>
    <xf numFmtId="0" fontId="39" fillId="0" borderId="0" xfId="0" applyNumberFormat="1" applyFont="1" applyFill="1" applyBorder="1" applyAlignment="1" applyProtection="1">
      <alignment/>
      <protection/>
    </xf>
    <xf numFmtId="3" fontId="40" fillId="0" borderId="0" xfId="0" applyNumberFormat="1" applyFont="1" applyFill="1" applyBorder="1" applyAlignment="1" applyProtection="1">
      <alignment/>
      <protection/>
    </xf>
    <xf numFmtId="186" fontId="40" fillId="0" borderId="0" xfId="0" applyNumberFormat="1" applyFont="1" applyFill="1" applyBorder="1" applyAlignment="1" applyProtection="1">
      <alignment/>
      <protection/>
    </xf>
    <xf numFmtId="3" fontId="34" fillId="0" borderId="0" xfId="0" applyNumberFormat="1" applyFont="1" applyFill="1" applyBorder="1" applyAlignment="1" applyProtection="1">
      <alignment horizontal="right" vertical="center"/>
      <protection/>
    </xf>
    <xf numFmtId="186" fontId="34" fillId="0" borderId="0" xfId="0" applyNumberFormat="1" applyFont="1" applyFill="1" applyBorder="1" applyAlignment="1" applyProtection="1">
      <alignment horizontal="right" vertical="center"/>
      <protection/>
    </xf>
    <xf numFmtId="3" fontId="30" fillId="0" borderId="0" xfId="0" applyNumberFormat="1" applyFont="1" applyAlignment="1">
      <alignment horizontal="center" vertical="center"/>
    </xf>
    <xf numFmtId="3" fontId="41" fillId="0" borderId="0" xfId="0" applyNumberFormat="1" applyFont="1" applyFill="1" applyBorder="1" applyAlignment="1" applyProtection="1">
      <alignment/>
      <protection/>
    </xf>
    <xf numFmtId="0" fontId="41" fillId="0" borderId="0" xfId="0" applyNumberFormat="1" applyFont="1" applyFill="1" applyBorder="1" applyAlignment="1" applyProtection="1">
      <alignment/>
      <protection/>
    </xf>
  </cellXfs>
  <cellStyles count="71">
    <cellStyle name="Normal" xfId="0"/>
    <cellStyle name="”€ќђќ‘ћ‚›‰" xfId="15"/>
    <cellStyle name="”€љ‘€ђћ‚ђќќ›‰" xfId="16"/>
    <cellStyle name="”ќђќ‘ћ‚›‰" xfId="17"/>
    <cellStyle name="”љ‘ђћ‚ђќќ›‰" xfId="18"/>
    <cellStyle name="„…ќ…†ќ›‰" xfId="19"/>
    <cellStyle name="„ђ’ђ" xfId="20"/>
    <cellStyle name="€’ћѓћ‚›‰" xfId="21"/>
    <cellStyle name="‡ђѓћ‹ћ‚ћљ1" xfId="22"/>
    <cellStyle name="‡ђѓћ‹ћ‚ћљ2" xfId="23"/>
    <cellStyle name="’ћѓћ‚›‰" xfId="24"/>
    <cellStyle name="20% — акцент1" xfId="25"/>
    <cellStyle name="20% — акцент2" xfId="26"/>
    <cellStyle name="20% — акцент3" xfId="27"/>
    <cellStyle name="20% — акцент4" xfId="28"/>
    <cellStyle name="20% — акцент5" xfId="29"/>
    <cellStyle name="20% — акцент6" xfId="30"/>
    <cellStyle name="40% — акцент1" xfId="31"/>
    <cellStyle name="40% — акцент2" xfId="32"/>
    <cellStyle name="40% — акцент3" xfId="33"/>
    <cellStyle name="40% — акцент4" xfId="34"/>
    <cellStyle name="40% — акцент5" xfId="35"/>
    <cellStyle name="40% — акцент6" xfId="36"/>
    <cellStyle name="60% — акцент1" xfId="37"/>
    <cellStyle name="60% — акцент2" xfId="38"/>
    <cellStyle name="60% — акцент3" xfId="39"/>
    <cellStyle name="60% — акцент4" xfId="40"/>
    <cellStyle name="60% — акцент5" xfId="41"/>
    <cellStyle name="60% — акцент6" xfId="42"/>
    <cellStyle name="F2" xfId="43"/>
    <cellStyle name="F3" xfId="44"/>
    <cellStyle name="F4" xfId="45"/>
    <cellStyle name="F5" xfId="46"/>
    <cellStyle name="F6" xfId="47"/>
    <cellStyle name="F7" xfId="48"/>
    <cellStyle name="F8" xfId="49"/>
    <cellStyle name="Iau?iue_atacln 1998 di eern." xfId="50"/>
    <cellStyle name="Normal_Доходи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Тысячи [0]_Розподіл (2)" xfId="79"/>
    <cellStyle name="Тысячи_бюджет 1998 по клас." xfId="80"/>
    <cellStyle name="Comma" xfId="81"/>
    <cellStyle name="Comma [0]" xfId="82"/>
    <cellStyle name="Хороший" xfId="83"/>
    <cellStyle name="Џђћ–…ќ’ќ›‰" xfId="8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_2016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_2016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7;&#1045;&#1056;&#1055;&#1045;&#1053;&#1068;_2016\&#1085;&#1072;&#1076;&#1093;_02091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02.09.2016</v>
          </cell>
        </row>
        <row r="6">
          <cell r="G6" t="str">
            <v>Фактично надійшло на 02.09.2016</v>
          </cell>
        </row>
        <row r="8">
          <cell r="D8" t="str">
            <v>вересень</v>
          </cell>
          <cell r="H8" t="str">
            <v>за вересень</v>
          </cell>
          <cell r="I8" t="str">
            <v>за вересень</v>
          </cell>
          <cell r="K8" t="str">
            <v>за 9 місяців</v>
          </cell>
        </row>
        <row r="9">
          <cell r="B9" t="str">
            <v> рік </v>
          </cell>
          <cell r="C9" t="str">
            <v>9 міс.   </v>
          </cell>
        </row>
        <row r="10">
          <cell r="B10">
            <v>1230517148</v>
          </cell>
          <cell r="C10">
            <v>1038009923</v>
          </cell>
          <cell r="D10">
            <v>62134370</v>
          </cell>
          <cell r="G10">
            <v>1045188273.1</v>
          </cell>
          <cell r="H10">
            <v>3821253.0500000715</v>
          </cell>
          <cell r="I10">
            <v>6.149982771210317</v>
          </cell>
          <cell r="J10">
            <v>-58313116.94999993</v>
          </cell>
          <cell r="K10">
            <v>100.69154927529532</v>
          </cell>
          <cell r="L10">
            <v>7178350.100000024</v>
          </cell>
        </row>
        <row r="11">
          <cell r="B11">
            <v>3209270000</v>
          </cell>
          <cell r="C11">
            <v>2360197900</v>
          </cell>
          <cell r="D11">
            <v>254719000</v>
          </cell>
          <cell r="G11">
            <v>2280849762.67</v>
          </cell>
          <cell r="H11">
            <v>14031020.51999998</v>
          </cell>
          <cell r="I11">
            <v>5.508431063250084</v>
          </cell>
          <cell r="J11">
            <v>-240687979.48000002</v>
          </cell>
          <cell r="K11">
            <v>96.63807270864872</v>
          </cell>
          <cell r="L11">
            <v>-79348137.32999992</v>
          </cell>
        </row>
        <row r="12">
          <cell r="B12">
            <v>221979313</v>
          </cell>
          <cell r="C12">
            <v>166540972</v>
          </cell>
          <cell r="D12">
            <v>17956507</v>
          </cell>
          <cell r="G12">
            <v>188208484.29</v>
          </cell>
          <cell r="H12">
            <v>1172300.019999981</v>
          </cell>
          <cell r="I12">
            <v>6.528552685664205</v>
          </cell>
          <cell r="J12">
            <v>-16784206.98000002</v>
          </cell>
          <cell r="K12">
            <v>113.01031934051639</v>
          </cell>
          <cell r="L12">
            <v>21667512.28999999</v>
          </cell>
        </row>
        <row r="13">
          <cell r="B13">
            <v>297912086</v>
          </cell>
          <cell r="C13">
            <v>233212434</v>
          </cell>
          <cell r="D13">
            <v>24789909</v>
          </cell>
          <cell r="G13">
            <v>280614764.34</v>
          </cell>
          <cell r="H13">
            <v>1428313.3599999547</v>
          </cell>
          <cell r="I13">
            <v>5.761672461161332</v>
          </cell>
          <cell r="J13">
            <v>-23361595.640000045</v>
          </cell>
          <cell r="K13">
            <v>120.32581604975658</v>
          </cell>
          <cell r="L13">
            <v>47402330.339999974</v>
          </cell>
        </row>
        <row r="14">
          <cell r="B14">
            <v>336215000</v>
          </cell>
          <cell r="C14">
            <v>249217000</v>
          </cell>
          <cell r="D14">
            <v>28432000</v>
          </cell>
          <cell r="G14">
            <v>225104613.71</v>
          </cell>
          <cell r="H14">
            <v>718840.9600000083</v>
          </cell>
          <cell r="I14">
            <v>2.528281373100761</v>
          </cell>
          <cell r="J14">
            <v>-27713159.03999999</v>
          </cell>
          <cell r="K14">
            <v>90.32474257775353</v>
          </cell>
          <cell r="L14">
            <v>-24112386.28999999</v>
          </cell>
        </row>
        <row r="15">
          <cell r="B15">
            <v>38932700</v>
          </cell>
          <cell r="C15">
            <v>31306850</v>
          </cell>
          <cell r="D15">
            <v>2676700</v>
          </cell>
          <cell r="G15">
            <v>32722497.34</v>
          </cell>
          <cell r="H15">
            <v>111016.28000000119</v>
          </cell>
          <cell r="I15">
            <v>4.147505510516726</v>
          </cell>
          <cell r="J15">
            <v>-2565683.719999999</v>
          </cell>
          <cell r="K15">
            <v>104.52184534694484</v>
          </cell>
          <cell r="L15">
            <v>1415647.3399999999</v>
          </cell>
        </row>
        <row r="16">
          <cell r="B16">
            <v>31632214</v>
          </cell>
          <cell r="C16">
            <v>23065624</v>
          </cell>
          <cell r="D16">
            <v>3436827</v>
          </cell>
          <cell r="G16">
            <v>28654250.49</v>
          </cell>
          <cell r="H16">
            <v>217439.16000000015</v>
          </cell>
          <cell r="I16">
            <v>6.326741497317152</v>
          </cell>
          <cell r="J16">
            <v>-3219387.84</v>
          </cell>
          <cell r="K16">
            <v>124.22924474100505</v>
          </cell>
          <cell r="L16">
            <v>5588626.489999998</v>
          </cell>
        </row>
        <row r="17">
          <cell r="B17">
            <v>146468610</v>
          </cell>
          <cell r="C17">
            <v>110561264</v>
          </cell>
          <cell r="D17">
            <v>12522851</v>
          </cell>
          <cell r="G17">
            <v>121446493</v>
          </cell>
          <cell r="H17">
            <v>1094616.599999994</v>
          </cell>
          <cell r="I17">
            <v>8.740953637474359</v>
          </cell>
          <cell r="J17">
            <v>-11428234.400000006</v>
          </cell>
          <cell r="K17">
            <v>109.84542741841301</v>
          </cell>
          <cell r="L17">
            <v>10885229</v>
          </cell>
        </row>
        <row r="18">
          <cell r="B18">
            <v>16931757</v>
          </cell>
          <cell r="C18">
            <v>12118343</v>
          </cell>
          <cell r="D18">
            <v>1723099</v>
          </cell>
          <cell r="G18">
            <v>12228136.45</v>
          </cell>
          <cell r="H18">
            <v>15209.809999998659</v>
          </cell>
          <cell r="I18">
            <v>0.8827008778949241</v>
          </cell>
          <cell r="J18">
            <v>-1707889.1900000013</v>
          </cell>
          <cell r="K18">
            <v>100.90601041743083</v>
          </cell>
          <cell r="L18">
            <v>109793.44999999925</v>
          </cell>
        </row>
        <row r="19">
          <cell r="B19">
            <v>11675288</v>
          </cell>
          <cell r="C19">
            <v>8479491</v>
          </cell>
          <cell r="D19">
            <v>670474</v>
          </cell>
          <cell r="G19">
            <v>11809314.23</v>
          </cell>
          <cell r="H19">
            <v>34282.65000000037</v>
          </cell>
          <cell r="I19">
            <v>5.113196037430291</v>
          </cell>
          <cell r="J19">
            <v>-636191.3499999996</v>
          </cell>
          <cell r="K19">
            <v>139.2691404472273</v>
          </cell>
          <cell r="L19">
            <v>3329823.2300000004</v>
          </cell>
        </row>
        <row r="20">
          <cell r="B20">
            <v>78693867</v>
          </cell>
          <cell r="C20">
            <v>56436187</v>
          </cell>
          <cell r="D20">
            <v>6897951</v>
          </cell>
          <cell r="G20">
            <v>63113587.11</v>
          </cell>
          <cell r="H20">
            <v>307805.5799999982</v>
          </cell>
          <cell r="I20">
            <v>4.462275536604975</v>
          </cell>
          <cell r="J20">
            <v>-6590145.420000002</v>
          </cell>
          <cell r="K20">
            <v>111.83177047379193</v>
          </cell>
          <cell r="L20">
            <v>6677400.109999999</v>
          </cell>
        </row>
        <row r="21">
          <cell r="B21">
            <v>58235430</v>
          </cell>
          <cell r="C21">
            <v>42304945</v>
          </cell>
          <cell r="D21">
            <v>5735155</v>
          </cell>
          <cell r="G21">
            <v>48845450.87</v>
          </cell>
          <cell r="H21">
            <v>488642.549999997</v>
          </cell>
          <cell r="I21">
            <v>8.520128052336808</v>
          </cell>
          <cell r="J21">
            <v>-5246512.450000003</v>
          </cell>
          <cell r="K21">
            <v>115.460381451861</v>
          </cell>
          <cell r="L21">
            <v>6540505.869999997</v>
          </cell>
        </row>
        <row r="22">
          <cell r="B22">
            <v>77671006</v>
          </cell>
          <cell r="C22">
            <v>61074836</v>
          </cell>
          <cell r="D22">
            <v>6020125</v>
          </cell>
          <cell r="G22">
            <v>68010919.21</v>
          </cell>
          <cell r="H22">
            <v>304660.1599999964</v>
          </cell>
          <cell r="I22">
            <v>5.060694919125374</v>
          </cell>
          <cell r="J22">
            <v>-5715464.840000004</v>
          </cell>
          <cell r="K22">
            <v>111.35669559554773</v>
          </cell>
          <cell r="L22">
            <v>6936083.209999993</v>
          </cell>
        </row>
        <row r="23">
          <cell r="B23">
            <v>40501153</v>
          </cell>
          <cell r="C23">
            <v>27917338</v>
          </cell>
          <cell r="D23">
            <v>4470235</v>
          </cell>
          <cell r="G23">
            <v>33886378.92</v>
          </cell>
          <cell r="H23">
            <v>73804.60000000149</v>
          </cell>
          <cell r="I23">
            <v>1.6510228209479252</v>
          </cell>
          <cell r="J23">
            <v>-4396430.3999999985</v>
          </cell>
          <cell r="K23">
            <v>121.3811249482311</v>
          </cell>
          <cell r="L23">
            <v>5969040.920000002</v>
          </cell>
        </row>
        <row r="24">
          <cell r="B24">
            <v>20364343</v>
          </cell>
          <cell r="C24">
            <v>13551641</v>
          </cell>
          <cell r="D24">
            <v>1626259</v>
          </cell>
          <cell r="G24">
            <v>20017336.93</v>
          </cell>
          <cell r="H24">
            <v>123299.62000000104</v>
          </cell>
          <cell r="I24">
            <v>7.581794781766068</v>
          </cell>
          <cell r="J24">
            <v>-1502959.379999999</v>
          </cell>
          <cell r="K24">
            <v>147.7115349351418</v>
          </cell>
          <cell r="L24">
            <v>6465695.93</v>
          </cell>
        </row>
        <row r="25">
          <cell r="B25">
            <v>62423440</v>
          </cell>
          <cell r="C25">
            <v>50255150</v>
          </cell>
          <cell r="D25">
            <v>3950240</v>
          </cell>
          <cell r="G25">
            <v>77250463.19</v>
          </cell>
          <cell r="H25">
            <v>601273.9899999946</v>
          </cell>
          <cell r="I25">
            <v>15.221201496617793</v>
          </cell>
          <cell r="J25">
            <v>-3348966.0100000054</v>
          </cell>
          <cell r="K25">
            <v>153.7165110242433</v>
          </cell>
          <cell r="L25">
            <v>26995313.189999998</v>
          </cell>
        </row>
        <row r="26">
          <cell r="B26">
            <v>43353270</v>
          </cell>
          <cell r="C26">
            <v>33306984</v>
          </cell>
          <cell r="D26">
            <v>4617354</v>
          </cell>
          <cell r="G26">
            <v>33888712.28</v>
          </cell>
          <cell r="H26">
            <v>331210.9200000018</v>
          </cell>
          <cell r="I26">
            <v>7.173175805883668</v>
          </cell>
          <cell r="J26">
            <v>-4286143.079999998</v>
          </cell>
          <cell r="K26">
            <v>101.74656546506884</v>
          </cell>
          <cell r="L26">
            <v>581728.2800000012</v>
          </cell>
        </row>
        <row r="27">
          <cell r="B27">
            <v>28353408</v>
          </cell>
          <cell r="C27">
            <v>22029512</v>
          </cell>
          <cell r="D27">
            <v>2100931</v>
          </cell>
          <cell r="G27">
            <v>24732892.33</v>
          </cell>
          <cell r="H27">
            <v>48726.82999999821</v>
          </cell>
          <cell r="I27">
            <v>2.3192970164178743</v>
          </cell>
          <cell r="J27">
            <v>-2052204.1700000018</v>
          </cell>
          <cell r="K27">
            <v>112.27163057447662</v>
          </cell>
          <cell r="L27">
            <v>2703380.329999998</v>
          </cell>
        </row>
        <row r="28">
          <cell r="B28">
            <v>54948663</v>
          </cell>
          <cell r="C28">
            <v>42650080</v>
          </cell>
          <cell r="D28">
            <v>4287898</v>
          </cell>
          <cell r="G28">
            <v>44388910.45</v>
          </cell>
          <cell r="H28">
            <v>155348.48000000417</v>
          </cell>
          <cell r="I28">
            <v>3.622951851933142</v>
          </cell>
          <cell r="J28">
            <v>-4132549.519999996</v>
          </cell>
          <cell r="K28">
            <v>104.07696878880415</v>
          </cell>
          <cell r="L28">
            <v>1738830.450000003</v>
          </cell>
        </row>
        <row r="29">
          <cell r="B29">
            <v>87621002</v>
          </cell>
          <cell r="C29">
            <v>67475772</v>
          </cell>
          <cell r="D29">
            <v>6343042</v>
          </cell>
          <cell r="G29">
            <v>76818026.76</v>
          </cell>
          <cell r="H29">
            <v>431962.13000001013</v>
          </cell>
          <cell r="I29">
            <v>6.810015289194209</v>
          </cell>
          <cell r="J29">
            <v>-5911079.86999999</v>
          </cell>
          <cell r="K29">
            <v>113.84534697876447</v>
          </cell>
          <cell r="L29">
            <v>9342254.760000005</v>
          </cell>
        </row>
        <row r="30">
          <cell r="B30">
            <v>40122448</v>
          </cell>
          <cell r="C30">
            <v>31625981</v>
          </cell>
          <cell r="D30">
            <v>4071295</v>
          </cell>
          <cell r="G30">
            <v>37200446.76</v>
          </cell>
          <cell r="H30">
            <v>231483.1499999985</v>
          </cell>
          <cell r="I30">
            <v>5.685737584724234</v>
          </cell>
          <cell r="J30">
            <v>-3839811.8500000015</v>
          </cell>
          <cell r="K30">
            <v>117.62622244034104</v>
          </cell>
          <cell r="L30">
            <v>5574465.759999998</v>
          </cell>
        </row>
        <row r="31">
          <cell r="B31">
            <v>47729773</v>
          </cell>
          <cell r="C31">
            <v>35011955</v>
          </cell>
          <cell r="D31">
            <v>4226399</v>
          </cell>
          <cell r="G31">
            <v>36908237.17</v>
          </cell>
          <cell r="H31">
            <v>449040.8299999982</v>
          </cell>
          <cell r="I31">
            <v>10.62466724036226</v>
          </cell>
          <cell r="J31">
            <v>-3777358.170000002</v>
          </cell>
          <cell r="K31">
            <v>105.4160990724454</v>
          </cell>
          <cell r="L31">
            <v>1896282.1700000018</v>
          </cell>
        </row>
        <row r="32">
          <cell r="B32">
            <v>17791206</v>
          </cell>
          <cell r="C32">
            <v>14001110</v>
          </cell>
          <cell r="D32">
            <v>1512195</v>
          </cell>
          <cell r="G32">
            <v>17692732.02</v>
          </cell>
          <cell r="H32">
            <v>22807.23999999836</v>
          </cell>
          <cell r="I32">
            <v>1.5082208313080232</v>
          </cell>
          <cell r="J32">
            <v>-1489387.7600000016</v>
          </cell>
          <cell r="K32">
            <v>126.36663821654139</v>
          </cell>
          <cell r="L32">
            <v>3691622.0199999996</v>
          </cell>
        </row>
        <row r="33">
          <cell r="B33">
            <v>35000961</v>
          </cell>
          <cell r="C33">
            <v>26057471</v>
          </cell>
          <cell r="D33">
            <v>3615494</v>
          </cell>
          <cell r="G33">
            <v>30436427.48</v>
          </cell>
          <cell r="H33">
            <v>197344.2100000009</v>
          </cell>
          <cell r="I33">
            <v>5.458291729982152</v>
          </cell>
          <cell r="J33">
            <v>-3418149.789999999</v>
          </cell>
          <cell r="K33">
            <v>116.80499416079174</v>
          </cell>
          <cell r="L33">
            <v>4378956.48</v>
          </cell>
        </row>
        <row r="34">
          <cell r="B34">
            <v>31461594</v>
          </cell>
          <cell r="C34">
            <v>22485860</v>
          </cell>
          <cell r="D34">
            <v>3352200</v>
          </cell>
          <cell r="G34">
            <v>25157968.9</v>
          </cell>
          <cell r="H34">
            <v>101822.21999999881</v>
          </cell>
          <cell r="I34">
            <v>3.0374744943618763</v>
          </cell>
          <cell r="J34">
            <v>-3250377.780000001</v>
          </cell>
          <cell r="K34">
            <v>111.88350767993751</v>
          </cell>
          <cell r="L34">
            <v>2672108.8999999985</v>
          </cell>
        </row>
        <row r="35">
          <cell r="B35">
            <v>69054986</v>
          </cell>
          <cell r="C35">
            <v>51628080</v>
          </cell>
          <cell r="D35">
            <v>6333327</v>
          </cell>
          <cell r="G35">
            <v>67264868.23</v>
          </cell>
          <cell r="H35">
            <v>307749.950000003</v>
          </cell>
          <cell r="I35">
            <v>4.8592145960567485</v>
          </cell>
          <cell r="J35">
            <v>-6025577.049999997</v>
          </cell>
          <cell r="K35">
            <v>130.28737119412537</v>
          </cell>
          <cell r="L35">
            <v>15636788.230000004</v>
          </cell>
        </row>
        <row r="36">
          <cell r="B36">
            <v>8020900</v>
          </cell>
          <cell r="C36">
            <v>6093520</v>
          </cell>
          <cell r="D36">
            <v>933090</v>
          </cell>
          <cell r="G36">
            <v>6830194.47</v>
          </cell>
          <cell r="H36">
            <v>47785.549999999814</v>
          </cell>
          <cell r="I36">
            <v>5.121215531192041</v>
          </cell>
          <cell r="J36">
            <v>-885304.4500000002</v>
          </cell>
          <cell r="K36">
            <v>112.08947324370806</v>
          </cell>
          <cell r="L36">
            <v>736674.4699999997</v>
          </cell>
        </row>
        <row r="37">
          <cell r="B37">
            <v>17505695</v>
          </cell>
          <cell r="C37">
            <v>14762014</v>
          </cell>
          <cell r="D37">
            <v>939061</v>
          </cell>
          <cell r="G37">
            <v>17076546.8</v>
          </cell>
          <cell r="H37">
            <v>89746.94000000134</v>
          </cell>
          <cell r="I37">
            <v>9.55709373512491</v>
          </cell>
          <cell r="J37">
            <v>-849314.0599999987</v>
          </cell>
          <cell r="K37">
            <v>115.6789771368595</v>
          </cell>
          <cell r="L37">
            <v>2314532.8000000007</v>
          </cell>
        </row>
        <row r="38">
          <cell r="B38">
            <v>13414045</v>
          </cell>
          <cell r="C38">
            <v>9500635</v>
          </cell>
          <cell r="D38">
            <v>873504</v>
          </cell>
          <cell r="G38">
            <v>9544984.47</v>
          </cell>
          <cell r="H38">
            <v>28487.85000000149</v>
          </cell>
          <cell r="I38">
            <v>3.26133022859672</v>
          </cell>
          <cell r="J38">
            <v>-845016.1499999985</v>
          </cell>
          <cell r="K38">
            <v>100.46680532406518</v>
          </cell>
          <cell r="L38">
            <v>44349.47000000067</v>
          </cell>
        </row>
        <row r="39">
          <cell r="B39">
            <v>6720100</v>
          </cell>
          <cell r="C39">
            <v>5185870</v>
          </cell>
          <cell r="D39">
            <v>388160</v>
          </cell>
          <cell r="G39">
            <v>6361811.57</v>
          </cell>
          <cell r="H39">
            <v>46161.48000000045</v>
          </cell>
          <cell r="I39">
            <v>11.89238458367695</v>
          </cell>
          <cell r="J39">
            <v>-341998.51999999955</v>
          </cell>
          <cell r="K39">
            <v>122.6758783000731</v>
          </cell>
          <cell r="L39">
            <v>1175941.5700000003</v>
          </cell>
        </row>
        <row r="40">
          <cell r="B40">
            <v>7830362</v>
          </cell>
          <cell r="C40">
            <v>4312710</v>
          </cell>
          <cell r="D40">
            <v>704846</v>
          </cell>
          <cell r="G40">
            <v>6676251.75</v>
          </cell>
          <cell r="H40">
            <v>23268.16000000015</v>
          </cell>
          <cell r="I40">
            <v>3.301169333443071</v>
          </cell>
          <cell r="J40">
            <v>-681577.8399999999</v>
          </cell>
          <cell r="K40">
            <v>154.80409649617062</v>
          </cell>
          <cell r="L40">
            <v>2363541.75</v>
          </cell>
        </row>
        <row r="41">
          <cell r="B41">
            <v>11790270</v>
          </cell>
          <cell r="C41">
            <v>8374399</v>
          </cell>
          <cell r="D41">
            <v>1193350</v>
          </cell>
          <cell r="G41">
            <v>7303720.39</v>
          </cell>
          <cell r="H41">
            <v>93378.51999999955</v>
          </cell>
          <cell r="I41">
            <v>7.8249063560564425</v>
          </cell>
          <cell r="J41">
            <v>-1099971.4800000004</v>
          </cell>
          <cell r="K41">
            <v>87.21486031415508</v>
          </cell>
          <cell r="L41">
            <v>-1070678.6100000003</v>
          </cell>
        </row>
        <row r="42">
          <cell r="B42">
            <v>6400142038</v>
          </cell>
          <cell r="C42">
            <v>4878751851</v>
          </cell>
          <cell r="D42">
            <v>483253848</v>
          </cell>
          <cell r="G42">
            <v>4986233457.68</v>
          </cell>
          <cell r="H42">
            <v>27150103.369999994</v>
          </cell>
          <cell r="I42">
            <v>5.6181866905693</v>
          </cell>
          <cell r="J42">
            <v>-451400562.13000005</v>
          </cell>
          <cell r="K42">
            <v>102.20305541176418</v>
          </cell>
          <cell r="L42">
            <v>107481606.6800003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0"/>
  <sheetViews>
    <sheetView tabSelected="1" workbookViewId="0" topLeftCell="A1">
      <pane xSplit="1" ySplit="9" topLeftCell="B16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J48" sqref="J48"/>
    </sheetView>
  </sheetViews>
  <sheetFormatPr defaultColWidth="11.421875" defaultRowHeight="12.75"/>
  <cols>
    <col min="1" max="1" width="31.14062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02.09.2016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02.09.2016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вересень</v>
      </c>
      <c r="E8" s="15" t="s">
        <v>10</v>
      </c>
      <c r="F8" s="20" t="str">
        <f>'[5]вспомогат'!H8</f>
        <v>за вересень</v>
      </c>
      <c r="G8" s="21" t="str">
        <f>'[5]вспомогат'!I8</f>
        <v>за вересень</v>
      </c>
      <c r="H8" s="22"/>
      <c r="I8" s="21" t="str">
        <f>'[5]вспомогат'!K8</f>
        <v>за 9 місяців</v>
      </c>
      <c r="J8" s="22"/>
    </row>
    <row r="9" spans="1:10" ht="12.75">
      <c r="A9" s="23"/>
      <c r="B9" s="24" t="str">
        <f>'[5]вспомогат'!B9</f>
        <v> рік </v>
      </c>
      <c r="C9" s="25" t="str">
        <f>'[5]вспомогат'!C9</f>
        <v>9 міс.   </v>
      </c>
      <c r="D9" s="26"/>
      <c r="E9" s="27"/>
      <c r="F9" s="26"/>
      <c r="G9" s="25" t="s">
        <v>11</v>
      </c>
      <c r="H9" s="28" t="s">
        <v>12</v>
      </c>
      <c r="I9" s="29" t="s">
        <v>11</v>
      </c>
      <c r="J9" s="30" t="s">
        <v>12</v>
      </c>
    </row>
    <row r="10" spans="1:10" ht="12.75">
      <c r="A10" s="31" t="s">
        <v>13</v>
      </c>
      <c r="B10" s="32">
        <f>'[5]вспомогат'!B10</f>
        <v>1230517148</v>
      </c>
      <c r="C10" s="32">
        <f>'[5]вспомогат'!C10</f>
        <v>1038009923</v>
      </c>
      <c r="D10" s="32">
        <f>'[5]вспомогат'!D10</f>
        <v>62134370</v>
      </c>
      <c r="E10" s="32">
        <f>'[5]вспомогат'!G10</f>
        <v>1045188273.1</v>
      </c>
      <c r="F10" s="32">
        <f>'[5]вспомогат'!H10</f>
        <v>3821253.0500000715</v>
      </c>
      <c r="G10" s="33">
        <f>'[5]вспомогат'!I10</f>
        <v>6.149982771210317</v>
      </c>
      <c r="H10" s="34">
        <f>'[5]вспомогат'!J10</f>
        <v>-58313116.94999993</v>
      </c>
      <c r="I10" s="35">
        <f>'[5]вспомогат'!K10</f>
        <v>100.69154927529532</v>
      </c>
      <c r="J10" s="36">
        <f>'[5]вспомогат'!L10</f>
        <v>7178350.100000024</v>
      </c>
    </row>
    <row r="11" spans="1:10" ht="12.75">
      <c r="A11" s="31"/>
      <c r="B11" s="32"/>
      <c r="C11" s="32"/>
      <c r="D11" s="37"/>
      <c r="E11" s="32"/>
      <c r="F11" s="37"/>
      <c r="G11" s="38"/>
      <c r="H11" s="34"/>
      <c r="I11" s="35"/>
      <c r="J11" s="36"/>
    </row>
    <row r="12" spans="1:10" ht="12.75">
      <c r="A12" s="31" t="s">
        <v>14</v>
      </c>
      <c r="B12" s="32">
        <f>'[5]вспомогат'!B11</f>
        <v>3209270000</v>
      </c>
      <c r="C12" s="32">
        <f>'[5]вспомогат'!C11</f>
        <v>2360197900</v>
      </c>
      <c r="D12" s="37">
        <f>'[5]вспомогат'!D11</f>
        <v>254719000</v>
      </c>
      <c r="E12" s="32">
        <f>'[5]вспомогат'!G11</f>
        <v>2280849762.67</v>
      </c>
      <c r="F12" s="37">
        <f>'[5]вспомогат'!H11</f>
        <v>14031020.51999998</v>
      </c>
      <c r="G12" s="38">
        <f>'[5]вспомогат'!I11</f>
        <v>5.508431063250084</v>
      </c>
      <c r="H12" s="34">
        <f>'[5]вспомогат'!J11</f>
        <v>-240687979.48000002</v>
      </c>
      <c r="I12" s="35">
        <f>'[5]вспомогат'!K11</f>
        <v>96.63807270864872</v>
      </c>
      <c r="J12" s="36">
        <f>'[5]вспомогат'!L11</f>
        <v>-79348137.32999992</v>
      </c>
    </row>
    <row r="13" spans="1:10" ht="12.75">
      <c r="A13" s="31" t="s">
        <v>15</v>
      </c>
      <c r="B13" s="32">
        <f>'[5]вспомогат'!B12</f>
        <v>221979313</v>
      </c>
      <c r="C13" s="32">
        <f>'[5]вспомогат'!C12</f>
        <v>166540972</v>
      </c>
      <c r="D13" s="37">
        <f>'[5]вспомогат'!D12</f>
        <v>17956507</v>
      </c>
      <c r="E13" s="32">
        <f>'[5]вспомогат'!G12</f>
        <v>188208484.29</v>
      </c>
      <c r="F13" s="37">
        <f>'[5]вспомогат'!H12</f>
        <v>1172300.019999981</v>
      </c>
      <c r="G13" s="38">
        <f>'[5]вспомогат'!I12</f>
        <v>6.528552685664205</v>
      </c>
      <c r="H13" s="34">
        <f>'[5]вспомогат'!J12</f>
        <v>-16784206.98000002</v>
      </c>
      <c r="I13" s="35">
        <f>'[5]вспомогат'!K12</f>
        <v>113.01031934051639</v>
      </c>
      <c r="J13" s="36">
        <f>'[5]вспомогат'!L12</f>
        <v>21667512.28999999</v>
      </c>
    </row>
    <row r="14" spans="1:10" ht="12.75">
      <c r="A14" s="31" t="s">
        <v>16</v>
      </c>
      <c r="B14" s="32">
        <f>'[5]вспомогат'!B13</f>
        <v>297912086</v>
      </c>
      <c r="C14" s="32">
        <f>'[5]вспомогат'!C13</f>
        <v>233212434</v>
      </c>
      <c r="D14" s="37">
        <f>'[5]вспомогат'!D13</f>
        <v>24789909</v>
      </c>
      <c r="E14" s="32">
        <f>'[5]вспомогат'!G13</f>
        <v>280614764.34</v>
      </c>
      <c r="F14" s="37">
        <f>'[5]вспомогат'!H13</f>
        <v>1428313.3599999547</v>
      </c>
      <c r="G14" s="38">
        <f>'[5]вспомогат'!I13</f>
        <v>5.761672461161332</v>
      </c>
      <c r="H14" s="34">
        <f>'[5]вспомогат'!J13</f>
        <v>-23361595.640000045</v>
      </c>
      <c r="I14" s="35">
        <f>'[5]вспомогат'!K13</f>
        <v>120.32581604975658</v>
      </c>
      <c r="J14" s="36">
        <f>'[5]вспомогат'!L13</f>
        <v>47402330.339999974</v>
      </c>
    </row>
    <row r="15" spans="1:10" ht="12.75">
      <c r="A15" s="31" t="s">
        <v>17</v>
      </c>
      <c r="B15" s="32">
        <f>'[5]вспомогат'!B14</f>
        <v>336215000</v>
      </c>
      <c r="C15" s="32">
        <f>'[5]вспомогат'!C14</f>
        <v>249217000</v>
      </c>
      <c r="D15" s="37">
        <f>'[5]вспомогат'!D14</f>
        <v>28432000</v>
      </c>
      <c r="E15" s="32">
        <f>'[5]вспомогат'!G14</f>
        <v>225104613.71</v>
      </c>
      <c r="F15" s="37">
        <f>'[5]вспомогат'!H14</f>
        <v>718840.9600000083</v>
      </c>
      <c r="G15" s="38">
        <f>'[5]вспомогат'!I14</f>
        <v>2.528281373100761</v>
      </c>
      <c r="H15" s="34">
        <f>'[5]вспомогат'!J14</f>
        <v>-27713159.03999999</v>
      </c>
      <c r="I15" s="35">
        <f>'[5]вспомогат'!K14</f>
        <v>90.32474257775353</v>
      </c>
      <c r="J15" s="36">
        <f>'[5]вспомогат'!L14</f>
        <v>-24112386.28999999</v>
      </c>
    </row>
    <row r="16" spans="1:10" ht="12.75">
      <c r="A16" s="31" t="s">
        <v>18</v>
      </c>
      <c r="B16" s="32">
        <f>'[5]вспомогат'!B15</f>
        <v>38932700</v>
      </c>
      <c r="C16" s="32">
        <f>'[5]вспомогат'!C15</f>
        <v>31306850</v>
      </c>
      <c r="D16" s="37">
        <f>'[5]вспомогат'!D15</f>
        <v>2676700</v>
      </c>
      <c r="E16" s="32">
        <f>'[5]вспомогат'!G15</f>
        <v>32722497.34</v>
      </c>
      <c r="F16" s="37">
        <f>'[5]вспомогат'!H15</f>
        <v>111016.28000000119</v>
      </c>
      <c r="G16" s="38">
        <f>'[5]вспомогат'!I15</f>
        <v>4.147505510516726</v>
      </c>
      <c r="H16" s="34">
        <f>'[5]вспомогат'!J15</f>
        <v>-2565683.719999999</v>
      </c>
      <c r="I16" s="35">
        <f>'[5]вспомогат'!K15</f>
        <v>104.52184534694484</v>
      </c>
      <c r="J16" s="36">
        <f>'[5]вспомогат'!L15</f>
        <v>1415647.3399999999</v>
      </c>
    </row>
    <row r="17" spans="1:10" ht="18" customHeight="1">
      <c r="A17" s="39" t="s">
        <v>19</v>
      </c>
      <c r="B17" s="40">
        <f>SUM(B12:B16)</f>
        <v>4104309099</v>
      </c>
      <c r="C17" s="40">
        <f>SUM(C12:C16)</f>
        <v>3040475156</v>
      </c>
      <c r="D17" s="40">
        <f>SUM(D12:D16)</f>
        <v>328574116</v>
      </c>
      <c r="E17" s="40">
        <f>SUM(E12:E16)</f>
        <v>3007500122.3500004</v>
      </c>
      <c r="F17" s="40">
        <f>SUM(F12:F16)</f>
        <v>17461491.139999926</v>
      </c>
      <c r="G17" s="41">
        <f>F17/D17*100</f>
        <v>5.314323402151351</v>
      </c>
      <c r="H17" s="40">
        <f>SUM(H12:H16)</f>
        <v>-311112624.86000013</v>
      </c>
      <c r="I17" s="42">
        <f>E17/C17*100</f>
        <v>98.91546446005562</v>
      </c>
      <c r="J17" s="40">
        <f>SUM(J12:J16)</f>
        <v>-32975033.64999995</v>
      </c>
    </row>
    <row r="18" spans="1:10" ht="20.25" customHeight="1">
      <c r="A18" s="31" t="s">
        <v>20</v>
      </c>
      <c r="B18" s="43">
        <f>'[5]вспомогат'!B16</f>
        <v>31632214</v>
      </c>
      <c r="C18" s="43">
        <f>'[5]вспомогат'!C16</f>
        <v>23065624</v>
      </c>
      <c r="D18" s="44">
        <f>'[5]вспомогат'!D16</f>
        <v>3436827</v>
      </c>
      <c r="E18" s="43">
        <f>'[5]вспомогат'!G16</f>
        <v>28654250.49</v>
      </c>
      <c r="F18" s="44">
        <f>'[5]вспомогат'!H16</f>
        <v>217439.16000000015</v>
      </c>
      <c r="G18" s="45">
        <f>'[5]вспомогат'!I16</f>
        <v>6.326741497317152</v>
      </c>
      <c r="H18" s="46">
        <f>'[5]вспомогат'!J16</f>
        <v>-3219387.84</v>
      </c>
      <c r="I18" s="47">
        <f>'[5]вспомогат'!K16</f>
        <v>124.22924474100505</v>
      </c>
      <c r="J18" s="48">
        <f>'[5]вспомогат'!L16</f>
        <v>5588626.489999998</v>
      </c>
    </row>
    <row r="19" spans="1:10" ht="12.75">
      <c r="A19" s="31" t="s">
        <v>21</v>
      </c>
      <c r="B19" s="32">
        <f>'[5]вспомогат'!B17</f>
        <v>146468610</v>
      </c>
      <c r="C19" s="32">
        <f>'[5]вспомогат'!C17</f>
        <v>110561264</v>
      </c>
      <c r="D19" s="37">
        <f>'[5]вспомогат'!D17</f>
        <v>12522851</v>
      </c>
      <c r="E19" s="32">
        <f>'[5]вспомогат'!G17</f>
        <v>121446493</v>
      </c>
      <c r="F19" s="37">
        <f>'[5]вспомогат'!H17</f>
        <v>1094616.599999994</v>
      </c>
      <c r="G19" s="38">
        <f>'[5]вспомогат'!I17</f>
        <v>8.740953637474359</v>
      </c>
      <c r="H19" s="34">
        <f>'[5]вспомогат'!J17</f>
        <v>-11428234.400000006</v>
      </c>
      <c r="I19" s="35">
        <f>'[5]вспомогат'!K17</f>
        <v>109.84542741841301</v>
      </c>
      <c r="J19" s="36">
        <f>'[5]вспомогат'!L17</f>
        <v>10885229</v>
      </c>
    </row>
    <row r="20" spans="1:10" ht="12.75">
      <c r="A20" s="31" t="s">
        <v>22</v>
      </c>
      <c r="B20" s="32">
        <f>'[5]вспомогат'!B18</f>
        <v>16931757</v>
      </c>
      <c r="C20" s="32">
        <f>'[5]вспомогат'!C18</f>
        <v>12118343</v>
      </c>
      <c r="D20" s="37">
        <f>'[5]вспомогат'!D18</f>
        <v>1723099</v>
      </c>
      <c r="E20" s="32">
        <f>'[5]вспомогат'!G18</f>
        <v>12228136.45</v>
      </c>
      <c r="F20" s="37">
        <f>'[5]вспомогат'!H18</f>
        <v>15209.809999998659</v>
      </c>
      <c r="G20" s="38">
        <f>'[5]вспомогат'!I18</f>
        <v>0.8827008778949241</v>
      </c>
      <c r="H20" s="34">
        <f>'[5]вспомогат'!J18</f>
        <v>-1707889.1900000013</v>
      </c>
      <c r="I20" s="35">
        <f>'[5]вспомогат'!K18</f>
        <v>100.90601041743083</v>
      </c>
      <c r="J20" s="36">
        <f>'[5]вспомогат'!L18</f>
        <v>109793.44999999925</v>
      </c>
    </row>
    <row r="21" spans="1:10" ht="12.75">
      <c r="A21" s="31" t="s">
        <v>23</v>
      </c>
      <c r="B21" s="32">
        <f>'[5]вспомогат'!B19</f>
        <v>11675288</v>
      </c>
      <c r="C21" s="32">
        <f>'[5]вспомогат'!C19</f>
        <v>8479491</v>
      </c>
      <c r="D21" s="37">
        <f>'[5]вспомогат'!D19</f>
        <v>670474</v>
      </c>
      <c r="E21" s="32">
        <f>'[5]вспомогат'!G19</f>
        <v>11809314.23</v>
      </c>
      <c r="F21" s="37">
        <f>'[5]вспомогат'!H19</f>
        <v>34282.65000000037</v>
      </c>
      <c r="G21" s="38">
        <f>'[5]вспомогат'!I19</f>
        <v>5.113196037430291</v>
      </c>
      <c r="H21" s="34">
        <f>'[5]вспомогат'!J19</f>
        <v>-636191.3499999996</v>
      </c>
      <c r="I21" s="35">
        <f>'[5]вспомогат'!K19</f>
        <v>139.2691404472273</v>
      </c>
      <c r="J21" s="36">
        <f>'[5]вспомогат'!L19</f>
        <v>3329823.2300000004</v>
      </c>
    </row>
    <row r="22" spans="1:10" ht="12.75">
      <c r="A22" s="31" t="s">
        <v>24</v>
      </c>
      <c r="B22" s="32">
        <f>'[5]вспомогат'!B20</f>
        <v>78693867</v>
      </c>
      <c r="C22" s="32">
        <f>'[5]вспомогат'!C20</f>
        <v>56436187</v>
      </c>
      <c r="D22" s="37">
        <f>'[5]вспомогат'!D20</f>
        <v>6897951</v>
      </c>
      <c r="E22" s="32">
        <f>'[5]вспомогат'!G20</f>
        <v>63113587.11</v>
      </c>
      <c r="F22" s="37">
        <f>'[5]вспомогат'!H20</f>
        <v>307805.5799999982</v>
      </c>
      <c r="G22" s="38">
        <f>'[5]вспомогат'!I20</f>
        <v>4.462275536604975</v>
      </c>
      <c r="H22" s="34">
        <f>'[5]вспомогат'!J20</f>
        <v>-6590145.420000002</v>
      </c>
      <c r="I22" s="35">
        <f>'[5]вспомогат'!K20</f>
        <v>111.83177047379193</v>
      </c>
      <c r="J22" s="36">
        <f>'[5]вспомогат'!L20</f>
        <v>6677400.109999999</v>
      </c>
    </row>
    <row r="23" spans="1:10" ht="12.75">
      <c r="A23" s="31" t="s">
        <v>25</v>
      </c>
      <c r="B23" s="32">
        <f>'[5]вспомогат'!B21</f>
        <v>58235430</v>
      </c>
      <c r="C23" s="32">
        <f>'[5]вспомогат'!C21</f>
        <v>42304945</v>
      </c>
      <c r="D23" s="37">
        <f>'[5]вспомогат'!D21</f>
        <v>5735155</v>
      </c>
      <c r="E23" s="32">
        <f>'[5]вспомогат'!G21</f>
        <v>48845450.87</v>
      </c>
      <c r="F23" s="37">
        <f>'[5]вспомогат'!H21</f>
        <v>488642.549999997</v>
      </c>
      <c r="G23" s="38">
        <f>'[5]вспомогат'!I21</f>
        <v>8.520128052336808</v>
      </c>
      <c r="H23" s="34">
        <f>'[5]вспомогат'!J21</f>
        <v>-5246512.450000003</v>
      </c>
      <c r="I23" s="35">
        <f>'[5]вспомогат'!K21</f>
        <v>115.460381451861</v>
      </c>
      <c r="J23" s="36">
        <f>'[5]вспомогат'!L21</f>
        <v>6540505.869999997</v>
      </c>
    </row>
    <row r="24" spans="1:10" ht="12.75">
      <c r="A24" s="31" t="s">
        <v>26</v>
      </c>
      <c r="B24" s="32">
        <f>'[5]вспомогат'!B22</f>
        <v>77671006</v>
      </c>
      <c r="C24" s="32">
        <f>'[5]вспомогат'!C22</f>
        <v>61074836</v>
      </c>
      <c r="D24" s="37">
        <f>'[5]вспомогат'!D22</f>
        <v>6020125</v>
      </c>
      <c r="E24" s="32">
        <f>'[5]вспомогат'!G22</f>
        <v>68010919.21</v>
      </c>
      <c r="F24" s="37">
        <f>'[5]вспомогат'!H22</f>
        <v>304660.1599999964</v>
      </c>
      <c r="G24" s="38">
        <f>'[5]вспомогат'!I22</f>
        <v>5.060694919125374</v>
      </c>
      <c r="H24" s="34">
        <f>'[5]вспомогат'!J22</f>
        <v>-5715464.840000004</v>
      </c>
      <c r="I24" s="35">
        <f>'[5]вспомогат'!K22</f>
        <v>111.35669559554773</v>
      </c>
      <c r="J24" s="36">
        <f>'[5]вспомогат'!L22</f>
        <v>6936083.209999993</v>
      </c>
    </row>
    <row r="25" spans="1:10" ht="12.75">
      <c r="A25" s="31" t="s">
        <v>27</v>
      </c>
      <c r="B25" s="32">
        <f>'[5]вспомогат'!B23</f>
        <v>40501153</v>
      </c>
      <c r="C25" s="32">
        <f>'[5]вспомогат'!C23</f>
        <v>27917338</v>
      </c>
      <c r="D25" s="37">
        <f>'[5]вспомогат'!D23</f>
        <v>4470235</v>
      </c>
      <c r="E25" s="32">
        <f>'[5]вспомогат'!G23</f>
        <v>33886378.92</v>
      </c>
      <c r="F25" s="37">
        <f>'[5]вспомогат'!H23</f>
        <v>73804.60000000149</v>
      </c>
      <c r="G25" s="38">
        <f>'[5]вспомогат'!I23</f>
        <v>1.6510228209479252</v>
      </c>
      <c r="H25" s="34">
        <f>'[5]вспомогат'!J23</f>
        <v>-4396430.3999999985</v>
      </c>
      <c r="I25" s="35">
        <f>'[5]вспомогат'!K23</f>
        <v>121.3811249482311</v>
      </c>
      <c r="J25" s="36">
        <f>'[5]вспомогат'!L23</f>
        <v>5969040.920000002</v>
      </c>
    </row>
    <row r="26" spans="1:10" ht="12.75">
      <c r="A26" s="49" t="s">
        <v>28</v>
      </c>
      <c r="B26" s="32">
        <f>'[5]вспомогат'!B24</f>
        <v>20364343</v>
      </c>
      <c r="C26" s="32">
        <f>'[5]вспомогат'!C24</f>
        <v>13551641</v>
      </c>
      <c r="D26" s="37">
        <f>'[5]вспомогат'!D24</f>
        <v>1626259</v>
      </c>
      <c r="E26" s="32">
        <f>'[5]вспомогат'!G24</f>
        <v>20017336.93</v>
      </c>
      <c r="F26" s="37">
        <f>'[5]вспомогат'!H24</f>
        <v>123299.62000000104</v>
      </c>
      <c r="G26" s="38">
        <f>'[5]вспомогат'!I24</f>
        <v>7.581794781766068</v>
      </c>
      <c r="H26" s="34">
        <f>'[5]вспомогат'!J24</f>
        <v>-1502959.379999999</v>
      </c>
      <c r="I26" s="35">
        <f>'[5]вспомогат'!K24</f>
        <v>147.7115349351418</v>
      </c>
      <c r="J26" s="36">
        <f>'[5]вспомогат'!L24</f>
        <v>6465695.93</v>
      </c>
    </row>
    <row r="27" spans="1:10" ht="12.75">
      <c r="A27" s="31" t="s">
        <v>29</v>
      </c>
      <c r="B27" s="32">
        <f>'[5]вспомогат'!B25</f>
        <v>62423440</v>
      </c>
      <c r="C27" s="32">
        <f>'[5]вспомогат'!C25</f>
        <v>50255150</v>
      </c>
      <c r="D27" s="37">
        <f>'[5]вспомогат'!D25</f>
        <v>3950240</v>
      </c>
      <c r="E27" s="32">
        <f>'[5]вспомогат'!G25</f>
        <v>77250463.19</v>
      </c>
      <c r="F27" s="37">
        <f>'[5]вспомогат'!H25</f>
        <v>601273.9899999946</v>
      </c>
      <c r="G27" s="38">
        <f>'[5]вспомогат'!I25</f>
        <v>15.221201496617793</v>
      </c>
      <c r="H27" s="34">
        <f>'[5]вспомогат'!J25</f>
        <v>-3348966.0100000054</v>
      </c>
      <c r="I27" s="35">
        <f>'[5]вспомогат'!K25</f>
        <v>153.7165110242433</v>
      </c>
      <c r="J27" s="36">
        <f>'[5]вспомогат'!L25</f>
        <v>26995313.189999998</v>
      </c>
    </row>
    <row r="28" spans="1:10" ht="12.75">
      <c r="A28" s="31" t="s">
        <v>30</v>
      </c>
      <c r="B28" s="32">
        <f>'[5]вспомогат'!B26</f>
        <v>43353270</v>
      </c>
      <c r="C28" s="32">
        <f>'[5]вспомогат'!C26</f>
        <v>33306984</v>
      </c>
      <c r="D28" s="37">
        <f>'[5]вспомогат'!D26</f>
        <v>4617354</v>
      </c>
      <c r="E28" s="32">
        <f>'[5]вспомогат'!G26</f>
        <v>33888712.28</v>
      </c>
      <c r="F28" s="37">
        <f>'[5]вспомогат'!H26</f>
        <v>331210.9200000018</v>
      </c>
      <c r="G28" s="38">
        <f>'[5]вспомогат'!I26</f>
        <v>7.173175805883668</v>
      </c>
      <c r="H28" s="34">
        <f>'[5]вспомогат'!J26</f>
        <v>-4286143.079999998</v>
      </c>
      <c r="I28" s="35">
        <f>'[5]вспомогат'!K26</f>
        <v>101.74656546506884</v>
      </c>
      <c r="J28" s="36">
        <f>'[5]вспомогат'!L26</f>
        <v>581728.2800000012</v>
      </c>
    </row>
    <row r="29" spans="1:10" ht="12.75">
      <c r="A29" s="31" t="s">
        <v>31</v>
      </c>
      <c r="B29" s="32">
        <f>'[5]вспомогат'!B27</f>
        <v>28353408</v>
      </c>
      <c r="C29" s="32">
        <f>'[5]вспомогат'!C27</f>
        <v>22029512</v>
      </c>
      <c r="D29" s="37">
        <f>'[5]вспомогат'!D27</f>
        <v>2100931</v>
      </c>
      <c r="E29" s="32">
        <f>'[5]вспомогат'!G27</f>
        <v>24732892.33</v>
      </c>
      <c r="F29" s="37">
        <f>'[5]вспомогат'!H27</f>
        <v>48726.82999999821</v>
      </c>
      <c r="G29" s="38">
        <f>'[5]вспомогат'!I27</f>
        <v>2.3192970164178743</v>
      </c>
      <c r="H29" s="34">
        <f>'[5]вспомогат'!J27</f>
        <v>-2052204.1700000018</v>
      </c>
      <c r="I29" s="35">
        <f>'[5]вспомогат'!K27</f>
        <v>112.27163057447662</v>
      </c>
      <c r="J29" s="36">
        <f>'[5]вспомогат'!L27</f>
        <v>2703380.329999998</v>
      </c>
    </row>
    <row r="30" spans="1:10" ht="12.75">
      <c r="A30" s="31" t="s">
        <v>32</v>
      </c>
      <c r="B30" s="32">
        <f>'[5]вспомогат'!B28</f>
        <v>54948663</v>
      </c>
      <c r="C30" s="32">
        <f>'[5]вспомогат'!C28</f>
        <v>42650080</v>
      </c>
      <c r="D30" s="37">
        <f>'[5]вспомогат'!D28</f>
        <v>4287898</v>
      </c>
      <c r="E30" s="32">
        <f>'[5]вспомогат'!G28</f>
        <v>44388910.45</v>
      </c>
      <c r="F30" s="37">
        <f>'[5]вспомогат'!H28</f>
        <v>155348.48000000417</v>
      </c>
      <c r="G30" s="38">
        <f>'[5]вспомогат'!I28</f>
        <v>3.622951851933142</v>
      </c>
      <c r="H30" s="34">
        <f>'[5]вспомогат'!J28</f>
        <v>-4132549.519999996</v>
      </c>
      <c r="I30" s="35">
        <f>'[5]вспомогат'!K28</f>
        <v>104.07696878880415</v>
      </c>
      <c r="J30" s="36">
        <f>'[5]вспомогат'!L28</f>
        <v>1738830.450000003</v>
      </c>
    </row>
    <row r="31" spans="1:10" ht="12.75">
      <c r="A31" s="31" t="s">
        <v>33</v>
      </c>
      <c r="B31" s="32">
        <f>'[5]вспомогат'!B29</f>
        <v>87621002</v>
      </c>
      <c r="C31" s="32">
        <f>'[5]вспомогат'!C29</f>
        <v>67475772</v>
      </c>
      <c r="D31" s="37">
        <f>'[5]вспомогат'!D29</f>
        <v>6343042</v>
      </c>
      <c r="E31" s="32">
        <f>'[5]вспомогат'!G29</f>
        <v>76818026.76</v>
      </c>
      <c r="F31" s="37">
        <f>'[5]вспомогат'!H29</f>
        <v>431962.13000001013</v>
      </c>
      <c r="G31" s="38">
        <f>'[5]вспомогат'!I29</f>
        <v>6.810015289194209</v>
      </c>
      <c r="H31" s="34">
        <f>'[5]вспомогат'!J29</f>
        <v>-5911079.86999999</v>
      </c>
      <c r="I31" s="35">
        <f>'[5]вспомогат'!K29</f>
        <v>113.84534697876447</v>
      </c>
      <c r="J31" s="36">
        <f>'[5]вспомогат'!L29</f>
        <v>9342254.760000005</v>
      </c>
    </row>
    <row r="32" spans="1:10" ht="12.75">
      <c r="A32" s="31" t="s">
        <v>34</v>
      </c>
      <c r="B32" s="32">
        <f>'[5]вспомогат'!B30</f>
        <v>40122448</v>
      </c>
      <c r="C32" s="32">
        <f>'[5]вспомогат'!C30</f>
        <v>31625981</v>
      </c>
      <c r="D32" s="37">
        <f>'[5]вспомогат'!D30</f>
        <v>4071295</v>
      </c>
      <c r="E32" s="32">
        <f>'[5]вспомогат'!G30</f>
        <v>37200446.76</v>
      </c>
      <c r="F32" s="37">
        <f>'[5]вспомогат'!H30</f>
        <v>231483.1499999985</v>
      </c>
      <c r="G32" s="38">
        <f>'[5]вспомогат'!I30</f>
        <v>5.685737584724234</v>
      </c>
      <c r="H32" s="34">
        <f>'[5]вспомогат'!J30</f>
        <v>-3839811.8500000015</v>
      </c>
      <c r="I32" s="35">
        <f>'[5]вспомогат'!K30</f>
        <v>117.62622244034104</v>
      </c>
      <c r="J32" s="36">
        <f>'[5]вспомогат'!L30</f>
        <v>5574465.759999998</v>
      </c>
    </row>
    <row r="33" spans="1:10" ht="12.75">
      <c r="A33" s="31" t="s">
        <v>35</v>
      </c>
      <c r="B33" s="32">
        <f>'[5]вспомогат'!B31</f>
        <v>47729773</v>
      </c>
      <c r="C33" s="32">
        <f>'[5]вспомогат'!C31</f>
        <v>35011955</v>
      </c>
      <c r="D33" s="37">
        <f>'[5]вспомогат'!D31</f>
        <v>4226399</v>
      </c>
      <c r="E33" s="32">
        <f>'[5]вспомогат'!G31</f>
        <v>36908237.17</v>
      </c>
      <c r="F33" s="37">
        <f>'[5]вспомогат'!H31</f>
        <v>449040.8299999982</v>
      </c>
      <c r="G33" s="38">
        <f>'[5]вспомогат'!I31</f>
        <v>10.62466724036226</v>
      </c>
      <c r="H33" s="34">
        <f>'[5]вспомогат'!J31</f>
        <v>-3777358.170000002</v>
      </c>
      <c r="I33" s="35">
        <f>'[5]вспомогат'!K31</f>
        <v>105.4160990724454</v>
      </c>
      <c r="J33" s="36">
        <f>'[5]вспомогат'!L31</f>
        <v>1896282.1700000018</v>
      </c>
    </row>
    <row r="34" spans="1:10" ht="12.75">
      <c r="A34" s="31" t="s">
        <v>36</v>
      </c>
      <c r="B34" s="32">
        <f>'[5]вспомогат'!B32</f>
        <v>17791206</v>
      </c>
      <c r="C34" s="32">
        <f>'[5]вспомогат'!C32</f>
        <v>14001110</v>
      </c>
      <c r="D34" s="37">
        <f>'[5]вспомогат'!D32</f>
        <v>1512195</v>
      </c>
      <c r="E34" s="32">
        <f>'[5]вспомогат'!G32</f>
        <v>17692732.02</v>
      </c>
      <c r="F34" s="37">
        <f>'[5]вспомогат'!H32</f>
        <v>22807.23999999836</v>
      </c>
      <c r="G34" s="38">
        <f>'[5]вспомогат'!I32</f>
        <v>1.5082208313080232</v>
      </c>
      <c r="H34" s="34">
        <f>'[5]вспомогат'!J32</f>
        <v>-1489387.7600000016</v>
      </c>
      <c r="I34" s="35">
        <f>'[5]вспомогат'!K32</f>
        <v>126.36663821654139</v>
      </c>
      <c r="J34" s="36">
        <f>'[5]вспомогат'!L32</f>
        <v>3691622.0199999996</v>
      </c>
    </row>
    <row r="35" spans="1:10" ht="12.75">
      <c r="A35" s="31" t="s">
        <v>37</v>
      </c>
      <c r="B35" s="32">
        <f>'[5]вспомогат'!B33</f>
        <v>35000961</v>
      </c>
      <c r="C35" s="32">
        <f>'[5]вспомогат'!C33</f>
        <v>26057471</v>
      </c>
      <c r="D35" s="37">
        <f>'[5]вспомогат'!D33</f>
        <v>3615494</v>
      </c>
      <c r="E35" s="32">
        <f>'[5]вспомогат'!G33</f>
        <v>30436427.48</v>
      </c>
      <c r="F35" s="37">
        <f>'[5]вспомогат'!H33</f>
        <v>197344.2100000009</v>
      </c>
      <c r="G35" s="38">
        <f>'[5]вспомогат'!I33</f>
        <v>5.458291729982152</v>
      </c>
      <c r="H35" s="34">
        <f>'[5]вспомогат'!J33</f>
        <v>-3418149.789999999</v>
      </c>
      <c r="I35" s="35">
        <f>'[5]вспомогат'!K33</f>
        <v>116.80499416079174</v>
      </c>
      <c r="J35" s="36">
        <f>'[5]вспомогат'!L33</f>
        <v>4378956.48</v>
      </c>
    </row>
    <row r="36" spans="1:10" ht="12.75">
      <c r="A36" s="31" t="s">
        <v>38</v>
      </c>
      <c r="B36" s="32">
        <f>'[5]вспомогат'!B34</f>
        <v>31461594</v>
      </c>
      <c r="C36" s="32">
        <f>'[5]вспомогат'!C34</f>
        <v>22485860</v>
      </c>
      <c r="D36" s="37">
        <f>'[5]вспомогат'!D34</f>
        <v>3352200</v>
      </c>
      <c r="E36" s="32">
        <f>'[5]вспомогат'!G34</f>
        <v>25157968.9</v>
      </c>
      <c r="F36" s="37">
        <f>'[5]вспомогат'!H34</f>
        <v>101822.21999999881</v>
      </c>
      <c r="G36" s="38">
        <f>'[5]вспомогат'!I34</f>
        <v>3.0374744943618763</v>
      </c>
      <c r="H36" s="34">
        <f>'[5]вспомогат'!J34</f>
        <v>-3250377.780000001</v>
      </c>
      <c r="I36" s="35">
        <f>'[5]вспомогат'!K34</f>
        <v>111.88350767993751</v>
      </c>
      <c r="J36" s="36">
        <f>'[5]вспомогат'!L34</f>
        <v>2672108.8999999985</v>
      </c>
    </row>
    <row r="37" spans="1:10" ht="12.75">
      <c r="A37" s="31" t="s">
        <v>39</v>
      </c>
      <c r="B37" s="32">
        <f>'[5]вспомогат'!B35</f>
        <v>69054986</v>
      </c>
      <c r="C37" s="32">
        <f>'[5]вспомогат'!C35</f>
        <v>51628080</v>
      </c>
      <c r="D37" s="37">
        <f>'[5]вспомогат'!D35</f>
        <v>6333327</v>
      </c>
      <c r="E37" s="32">
        <f>'[5]вспомогат'!G35</f>
        <v>67264868.23</v>
      </c>
      <c r="F37" s="37">
        <f>'[5]вспомогат'!H35</f>
        <v>307749.950000003</v>
      </c>
      <c r="G37" s="38">
        <f>'[5]вспомогат'!I35</f>
        <v>4.8592145960567485</v>
      </c>
      <c r="H37" s="34">
        <f>'[5]вспомогат'!J35</f>
        <v>-6025577.049999997</v>
      </c>
      <c r="I37" s="35">
        <f>'[5]вспомогат'!K35</f>
        <v>130.28737119412537</v>
      </c>
      <c r="J37" s="36">
        <f>'[5]вспомогат'!L35</f>
        <v>15636788.230000004</v>
      </c>
    </row>
    <row r="38" spans="1:10" ht="18.75" customHeight="1">
      <c r="A38" s="50" t="s">
        <v>40</v>
      </c>
      <c r="B38" s="40">
        <f>SUM(B18:B37)</f>
        <v>1000034419</v>
      </c>
      <c r="C38" s="40">
        <f>SUM(C18:C37)</f>
        <v>752037624</v>
      </c>
      <c r="D38" s="40">
        <f>SUM(D18:D37)</f>
        <v>87513351</v>
      </c>
      <c r="E38" s="40">
        <f>SUM(E18:E37)</f>
        <v>879751552.78</v>
      </c>
      <c r="F38" s="40">
        <f>SUM(F18:F37)</f>
        <v>5538530.679999994</v>
      </c>
      <c r="G38" s="41">
        <f>F38/D38*100</f>
        <v>6.328783684674575</v>
      </c>
      <c r="H38" s="40">
        <f>SUM(H18:H37)</f>
        <v>-81974820.32000001</v>
      </c>
      <c r="I38" s="42">
        <f>E38/C38*100</f>
        <v>116.98238554883791</v>
      </c>
      <c r="J38" s="40">
        <f>SUM(J18:J37)</f>
        <v>127713928.77999999</v>
      </c>
    </row>
    <row r="39" spans="1:10" ht="12" customHeight="1">
      <c r="A39" s="49" t="s">
        <v>41</v>
      </c>
      <c r="B39" s="32">
        <f>'[5]вспомогат'!B36</f>
        <v>8020900</v>
      </c>
      <c r="C39" s="32">
        <f>'[5]вспомогат'!C36</f>
        <v>6093520</v>
      </c>
      <c r="D39" s="37">
        <f>'[5]вспомогат'!D36</f>
        <v>933090</v>
      </c>
      <c r="E39" s="32">
        <f>'[5]вспомогат'!G36</f>
        <v>6830194.47</v>
      </c>
      <c r="F39" s="37">
        <f>'[5]вспомогат'!H36</f>
        <v>47785.549999999814</v>
      </c>
      <c r="G39" s="38">
        <f>'[5]вспомогат'!I36</f>
        <v>5.121215531192041</v>
      </c>
      <c r="H39" s="34">
        <f>'[5]вспомогат'!J36</f>
        <v>-885304.4500000002</v>
      </c>
      <c r="I39" s="35">
        <f>'[5]вспомогат'!K36</f>
        <v>112.08947324370806</v>
      </c>
      <c r="J39" s="36">
        <f>'[5]вспомогат'!L36</f>
        <v>736674.4699999997</v>
      </c>
    </row>
    <row r="40" spans="1:10" ht="12.75" customHeight="1">
      <c r="A40" s="49" t="s">
        <v>42</v>
      </c>
      <c r="B40" s="32">
        <f>'[5]вспомогат'!B37</f>
        <v>17505695</v>
      </c>
      <c r="C40" s="32">
        <f>'[5]вспомогат'!C37</f>
        <v>14762014</v>
      </c>
      <c r="D40" s="37">
        <f>'[5]вспомогат'!D37</f>
        <v>939061</v>
      </c>
      <c r="E40" s="32">
        <f>'[5]вспомогат'!G37</f>
        <v>17076546.8</v>
      </c>
      <c r="F40" s="37">
        <f>'[5]вспомогат'!H37</f>
        <v>89746.94000000134</v>
      </c>
      <c r="G40" s="38">
        <f>'[5]вспомогат'!I37</f>
        <v>9.55709373512491</v>
      </c>
      <c r="H40" s="34">
        <f>'[5]вспомогат'!J37</f>
        <v>-849314.0599999987</v>
      </c>
      <c r="I40" s="35">
        <f>'[5]вспомогат'!K37</f>
        <v>115.6789771368595</v>
      </c>
      <c r="J40" s="36">
        <f>'[5]вспомогат'!L37</f>
        <v>2314532.8000000007</v>
      </c>
    </row>
    <row r="41" spans="1:10" ht="12.75" customHeight="1">
      <c r="A41" s="49" t="s">
        <v>43</v>
      </c>
      <c r="B41" s="32">
        <f>'[5]вспомогат'!B38</f>
        <v>13414045</v>
      </c>
      <c r="C41" s="32">
        <f>'[5]вспомогат'!C38</f>
        <v>9500635</v>
      </c>
      <c r="D41" s="37">
        <f>'[5]вспомогат'!D38</f>
        <v>873504</v>
      </c>
      <c r="E41" s="32">
        <f>'[5]вспомогат'!G38</f>
        <v>9544984.47</v>
      </c>
      <c r="F41" s="37">
        <f>'[5]вспомогат'!H38</f>
        <v>28487.85000000149</v>
      </c>
      <c r="G41" s="38">
        <f>'[5]вспомогат'!I38</f>
        <v>3.26133022859672</v>
      </c>
      <c r="H41" s="34">
        <f>'[5]вспомогат'!J38</f>
        <v>-845016.1499999985</v>
      </c>
      <c r="I41" s="35">
        <f>'[5]вспомогат'!K38</f>
        <v>100.46680532406518</v>
      </c>
      <c r="J41" s="36">
        <f>'[5]вспомогат'!L38</f>
        <v>44349.47000000067</v>
      </c>
    </row>
    <row r="42" spans="1:10" ht="12.75" customHeight="1">
      <c r="A42" s="49" t="s">
        <v>44</v>
      </c>
      <c r="B42" s="32">
        <f>'[5]вспомогат'!B39</f>
        <v>6720100</v>
      </c>
      <c r="C42" s="32">
        <f>'[5]вспомогат'!C39</f>
        <v>5185870</v>
      </c>
      <c r="D42" s="37">
        <f>'[5]вспомогат'!D39</f>
        <v>388160</v>
      </c>
      <c r="E42" s="32">
        <f>'[5]вспомогат'!G39</f>
        <v>6361811.57</v>
      </c>
      <c r="F42" s="37">
        <f>'[5]вспомогат'!H39</f>
        <v>46161.48000000045</v>
      </c>
      <c r="G42" s="38">
        <f>'[5]вспомогат'!I39</f>
        <v>11.89238458367695</v>
      </c>
      <c r="H42" s="34">
        <f>'[5]вспомогат'!J39</f>
        <v>-341998.51999999955</v>
      </c>
      <c r="I42" s="35">
        <f>'[5]вспомогат'!K39</f>
        <v>122.6758783000731</v>
      </c>
      <c r="J42" s="36">
        <f>'[5]вспомогат'!L39</f>
        <v>1175941.5700000003</v>
      </c>
    </row>
    <row r="43" spans="1:10" ht="12" customHeight="1">
      <c r="A43" s="49" t="s">
        <v>45</v>
      </c>
      <c r="B43" s="32">
        <f>'[5]вспомогат'!B40</f>
        <v>7830362</v>
      </c>
      <c r="C43" s="32">
        <f>'[5]вспомогат'!C40</f>
        <v>4312710</v>
      </c>
      <c r="D43" s="37">
        <f>'[5]вспомогат'!D40</f>
        <v>704846</v>
      </c>
      <c r="E43" s="32">
        <f>'[5]вспомогат'!G40</f>
        <v>6676251.75</v>
      </c>
      <c r="F43" s="37">
        <f>'[5]вспомогат'!H40</f>
        <v>23268.16000000015</v>
      </c>
      <c r="G43" s="38">
        <f>'[5]вспомогат'!I40</f>
        <v>3.301169333443071</v>
      </c>
      <c r="H43" s="34">
        <f>'[5]вспомогат'!J40</f>
        <v>-681577.8399999999</v>
      </c>
      <c r="I43" s="35">
        <f>'[5]вспомогат'!K40</f>
        <v>154.80409649617062</v>
      </c>
      <c r="J43" s="36">
        <f>'[5]вспомогат'!L40</f>
        <v>2363541.75</v>
      </c>
    </row>
    <row r="44" spans="1:10" ht="14.25" customHeight="1">
      <c r="A44" s="49" t="s">
        <v>46</v>
      </c>
      <c r="B44" s="32">
        <f>'[5]вспомогат'!B41</f>
        <v>11790270</v>
      </c>
      <c r="C44" s="32">
        <f>'[5]вспомогат'!C41</f>
        <v>8374399</v>
      </c>
      <c r="D44" s="37">
        <f>'[5]вспомогат'!D41</f>
        <v>1193350</v>
      </c>
      <c r="E44" s="32">
        <f>'[5]вспомогат'!G41</f>
        <v>7303720.39</v>
      </c>
      <c r="F44" s="37">
        <f>'[5]вспомогат'!H41</f>
        <v>93378.51999999955</v>
      </c>
      <c r="G44" s="38">
        <f>'[5]вспомогат'!I41</f>
        <v>7.8249063560564425</v>
      </c>
      <c r="H44" s="34">
        <f>'[5]вспомогат'!J41</f>
        <v>-1099971.4800000004</v>
      </c>
      <c r="I44" s="35">
        <f>'[5]вспомогат'!K41</f>
        <v>87.21486031415508</v>
      </c>
      <c r="J44" s="36">
        <f>'[5]вспомогат'!L41</f>
        <v>-1070678.6100000003</v>
      </c>
    </row>
    <row r="45" spans="1:10" ht="15" customHeight="1">
      <c r="A45" s="50" t="s">
        <v>47</v>
      </c>
      <c r="B45" s="40">
        <f>SUM(B39:B44)</f>
        <v>65281372</v>
      </c>
      <c r="C45" s="40">
        <f>SUM(C39:C44)</f>
        <v>48229148</v>
      </c>
      <c r="D45" s="40">
        <f>SUM(D39:D44)</f>
        <v>5032011</v>
      </c>
      <c r="E45" s="40">
        <f>SUM(E39:E44)</f>
        <v>53793509.45</v>
      </c>
      <c r="F45" s="40">
        <f>SUM(F39:F44)</f>
        <v>328828.5000000028</v>
      </c>
      <c r="G45" s="41">
        <f>F45/D45*100</f>
        <v>6.534733330272982</v>
      </c>
      <c r="H45" s="40">
        <f>SUM(H39:H44)</f>
        <v>-4703182.499999997</v>
      </c>
      <c r="I45" s="42">
        <f>E45/C45*100</f>
        <v>111.53734138119131</v>
      </c>
      <c r="J45" s="40">
        <f>SUM(J39:J44)</f>
        <v>5564361.450000001</v>
      </c>
    </row>
    <row r="46" spans="1:10" ht="15.75" customHeight="1">
      <c r="A46" s="51" t="s">
        <v>48</v>
      </c>
      <c r="B46" s="52">
        <f>'[5]вспомогат'!B42</f>
        <v>6400142038</v>
      </c>
      <c r="C46" s="52">
        <f>'[5]вспомогат'!C42</f>
        <v>4878751851</v>
      </c>
      <c r="D46" s="52">
        <f>'[5]вспомогат'!D42</f>
        <v>483253848</v>
      </c>
      <c r="E46" s="52">
        <f>'[5]вспомогат'!G42</f>
        <v>4986233457.68</v>
      </c>
      <c r="F46" s="52">
        <f>'[5]вспомогат'!H42</f>
        <v>27150103.369999994</v>
      </c>
      <c r="G46" s="53">
        <f>'[5]вспомогат'!I42</f>
        <v>5.6181866905693</v>
      </c>
      <c r="H46" s="52">
        <f>'[5]вспомогат'!J42</f>
        <v>-451400562.13000005</v>
      </c>
      <c r="I46" s="53">
        <f>'[5]вспомогат'!K42</f>
        <v>102.20305541176418</v>
      </c>
      <c r="J46" s="52">
        <f>'[5]вспомогат'!L42</f>
        <v>107481606.6800003</v>
      </c>
    </row>
    <row r="48" spans="2:5" ht="12.75">
      <c r="B48" s="54"/>
      <c r="E48" s="55"/>
    </row>
    <row r="49" ht="12.75">
      <c r="G49" s="56"/>
    </row>
    <row r="50" spans="2:5" ht="12.75">
      <c r="B50" s="57"/>
      <c r="C50" s="58"/>
      <c r="D50" s="58"/>
      <c r="E50" s="57"/>
    </row>
  </sheetData>
  <sheetProtection/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за період з 01.01.2016 по 02.09.2016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08dohod2</dc:creator>
  <cp:keywords/>
  <dc:description/>
  <cp:lastModifiedBy>08dohod2</cp:lastModifiedBy>
  <dcterms:created xsi:type="dcterms:W3CDTF">2016-09-05T05:46:51Z</dcterms:created>
  <dcterms:modified xsi:type="dcterms:W3CDTF">2016-09-05T05:47:15Z</dcterms:modified>
  <cp:category/>
  <cp:version/>
  <cp:contentType/>
  <cp:contentStatus/>
</cp:coreProperties>
</file>