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<sst xmlns="http://schemas.openxmlformats.org/spreadsheetml/2006/main" count="54" uniqueCount="49">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</sst>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29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29.08.2016</v>
          </cell>
        </row>
        <row r="6">
          <cell r="G6" t="str">
            <v>Фактично надійшло на 29.08.2016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1033621746.25</v>
          </cell>
          <cell r="H10">
            <v>173665520.21000004</v>
          </cell>
          <cell r="I10">
            <v>117.8181101221712</v>
          </cell>
          <cell r="J10">
            <v>26264140.21000004</v>
          </cell>
          <cell r="K10">
            <v>105.91737266831605</v>
          </cell>
          <cell r="L10">
            <v>57746193.25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2234309206.89</v>
          </cell>
          <cell r="H11">
            <v>387489248.13999987</v>
          </cell>
          <cell r="I11">
            <v>133.13837262255507</v>
          </cell>
          <cell r="J11">
            <v>96446748.13999987</v>
          </cell>
          <cell r="K11">
            <v>106.11881253666327</v>
          </cell>
          <cell r="L11">
            <v>128830306.88999987</v>
          </cell>
        </row>
        <row r="12">
          <cell r="B12">
            <v>221979313</v>
          </cell>
          <cell r="C12">
            <v>148584465</v>
          </cell>
          <cell r="D12">
            <v>41566614</v>
          </cell>
          <cell r="G12">
            <v>182710739.71</v>
          </cell>
          <cell r="H12">
            <v>35529706.44</v>
          </cell>
          <cell r="I12">
            <v>85.47654721166367</v>
          </cell>
          <cell r="J12">
            <v>-6036907.560000002</v>
          </cell>
          <cell r="K12">
            <v>122.9675926820479</v>
          </cell>
          <cell r="L12">
            <v>34126274.71000001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275696014.49</v>
          </cell>
          <cell r="H13">
            <v>32352863.080000013</v>
          </cell>
          <cell r="I13">
            <v>125.06684523162713</v>
          </cell>
          <cell r="J13">
            <v>6484406.080000013</v>
          </cell>
          <cell r="K13">
            <v>132.27745633059575</v>
          </cell>
          <cell r="L13">
            <v>67273489.49000001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220525331.64</v>
          </cell>
          <cell r="H14">
            <v>29577059.26999998</v>
          </cell>
          <cell r="I14">
            <v>87.62015425405848</v>
          </cell>
          <cell r="J14">
            <v>-4178940.730000019</v>
          </cell>
          <cell r="K14">
            <v>99.10137361644759</v>
          </cell>
          <cell r="L14">
            <v>-1999668.3600000143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31793163.14</v>
          </cell>
          <cell r="H15">
            <v>4286070</v>
          </cell>
          <cell r="I15">
            <v>141.04482032381202</v>
          </cell>
          <cell r="J15">
            <v>1247270</v>
          </cell>
          <cell r="K15">
            <v>111.04783991701058</v>
          </cell>
          <cell r="L15">
            <v>3163013.1400000006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27863382.96</v>
          </cell>
          <cell r="H16">
            <v>5850299.43</v>
          </cell>
          <cell r="I16">
            <v>159.59112473249394</v>
          </cell>
          <cell r="J16">
            <v>2184494.4299999997</v>
          </cell>
          <cell r="K16">
            <v>143.2275055126385</v>
          </cell>
          <cell r="L16">
            <v>8409449.96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117981699.76</v>
          </cell>
          <cell r="H17">
            <v>16492097.75</v>
          </cell>
          <cell r="I17">
            <v>125.33078673404437</v>
          </cell>
          <cell r="J17">
            <v>3333241.75</v>
          </cell>
          <cell r="K17">
            <v>138.1878700627332</v>
          </cell>
          <cell r="L17">
            <v>32603945.760000005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11862424.74</v>
          </cell>
          <cell r="H18">
            <v>1997013.7300000004</v>
          </cell>
          <cell r="I18">
            <v>112.75906202270414</v>
          </cell>
          <cell r="J18">
            <v>225968.73000000045</v>
          </cell>
          <cell r="K18">
            <v>117.48529792776903</v>
          </cell>
          <cell r="L18">
            <v>1765480.7400000002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11589850.04</v>
          </cell>
          <cell r="H19">
            <v>2714168.84</v>
          </cell>
          <cell r="I19">
            <v>168.82634671689257</v>
          </cell>
          <cell r="J19">
            <v>1106499.8399999999</v>
          </cell>
          <cell r="K19">
            <v>148.416248037365</v>
          </cell>
          <cell r="L19">
            <v>3780833.039999999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61846635.68</v>
          </cell>
          <cell r="H20">
            <v>10792740.159999996</v>
          </cell>
          <cell r="I20">
            <v>147.40209550104802</v>
          </cell>
          <cell r="J20">
            <v>3470768.1599999964</v>
          </cell>
          <cell r="K20">
            <v>130.4733062831388</v>
          </cell>
          <cell r="L20">
            <v>14444881.68</v>
          </cell>
        </row>
        <row r="21">
          <cell r="B21">
            <v>58235430</v>
          </cell>
          <cell r="C21">
            <v>36569790</v>
          </cell>
          <cell r="D21">
            <v>8310015</v>
          </cell>
          <cell r="G21">
            <v>47203931.48</v>
          </cell>
          <cell r="H21">
            <v>8765390.879999995</v>
          </cell>
          <cell r="I21">
            <v>105.47984426020886</v>
          </cell>
          <cell r="J21">
            <v>455375.87999999523</v>
          </cell>
          <cell r="K21">
            <v>129.07903348638314</v>
          </cell>
          <cell r="L21">
            <v>10634141.479999997</v>
          </cell>
        </row>
        <row r="22">
          <cell r="B22">
            <v>74626201</v>
          </cell>
          <cell r="C22">
            <v>52309906</v>
          </cell>
          <cell r="D22">
            <v>8025885</v>
          </cell>
          <cell r="G22">
            <v>65403989.84</v>
          </cell>
          <cell r="H22">
            <v>10423958.610000007</v>
          </cell>
          <cell r="I22">
            <v>129.87924210227294</v>
          </cell>
          <cell r="J22">
            <v>2398073.610000007</v>
          </cell>
          <cell r="K22">
            <v>125.03174798287728</v>
          </cell>
          <cell r="L22">
            <v>13094083.840000004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32666203.98</v>
          </cell>
          <cell r="H23">
            <v>6406961.93</v>
          </cell>
          <cell r="I23">
            <v>149.27857803562483</v>
          </cell>
          <cell r="J23">
            <v>2115011.9299999997</v>
          </cell>
          <cell r="K23">
            <v>143.32845854640945</v>
          </cell>
          <cell r="L23">
            <v>9875053.98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19387507.94</v>
          </cell>
          <cell r="H24">
            <v>4643336.370000001</v>
          </cell>
          <cell r="I24">
            <v>161.59194186870002</v>
          </cell>
          <cell r="J24">
            <v>1769841.370000001</v>
          </cell>
          <cell r="K24">
            <v>162.573475130608</v>
          </cell>
          <cell r="L24">
            <v>7462125.940000001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75585890.21</v>
          </cell>
          <cell r="H25">
            <v>12796541.739999995</v>
          </cell>
          <cell r="I25">
            <v>208.98761805683702</v>
          </cell>
          <cell r="J25">
            <v>6673431.739999995</v>
          </cell>
          <cell r="K25">
            <v>163.24572832956565</v>
          </cell>
          <cell r="L25">
            <v>29283980.209999993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32771067.32</v>
          </cell>
          <cell r="H26">
            <v>5432162.859999999</v>
          </cell>
          <cell r="I26">
            <v>113.94999985316161</v>
          </cell>
          <cell r="J26">
            <v>665016.8599999994</v>
          </cell>
          <cell r="K26">
            <v>120.0043844665847</v>
          </cell>
          <cell r="L26">
            <v>5462842.32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24188220.23</v>
          </cell>
          <cell r="H27">
            <v>4722912.129999999</v>
          </cell>
          <cell r="I27">
            <v>157.28648719754753</v>
          </cell>
          <cell r="J27">
            <v>1720167.129999999</v>
          </cell>
          <cell r="K27">
            <v>126.88893096681792</v>
          </cell>
          <cell r="L27">
            <v>5125706.23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43668305.69</v>
          </cell>
          <cell r="H28">
            <v>7652151.059999995</v>
          </cell>
          <cell r="I28">
            <v>164.76492522851737</v>
          </cell>
          <cell r="J28">
            <v>3007867.059999995</v>
          </cell>
          <cell r="K28">
            <v>126.05308911473611</v>
          </cell>
          <cell r="L28">
            <v>9025516.689999998</v>
          </cell>
        </row>
        <row r="29">
          <cell r="B29">
            <v>77353686</v>
          </cell>
          <cell r="C29">
            <v>50865414</v>
          </cell>
          <cell r="D29">
            <v>3619863</v>
          </cell>
          <cell r="G29">
            <v>75252554.82</v>
          </cell>
          <cell r="H29">
            <v>13862796.019999996</v>
          </cell>
          <cell r="I29">
            <v>382.96465971225973</v>
          </cell>
          <cell r="J29">
            <v>10242933.019999996</v>
          </cell>
          <cell r="K29">
            <v>147.94444574853947</v>
          </cell>
          <cell r="L29">
            <v>24387140.819999993</v>
          </cell>
        </row>
        <row r="30">
          <cell r="B30">
            <v>40122448</v>
          </cell>
          <cell r="C30">
            <v>27554686</v>
          </cell>
          <cell r="D30">
            <v>8898127</v>
          </cell>
          <cell r="G30">
            <v>35963376.57</v>
          </cell>
          <cell r="H30">
            <v>6975592.120000001</v>
          </cell>
          <cell r="I30">
            <v>78.39393751066939</v>
          </cell>
          <cell r="J30">
            <v>-1922534.879999999</v>
          </cell>
          <cell r="K30">
            <v>130.51637231503926</v>
          </cell>
          <cell r="L30">
            <v>8408690.57</v>
          </cell>
        </row>
        <row r="31">
          <cell r="B31">
            <v>47729773</v>
          </cell>
          <cell r="C31">
            <v>30785556</v>
          </cell>
          <cell r="D31">
            <v>4875926</v>
          </cell>
          <cell r="G31">
            <v>35606225.74</v>
          </cell>
          <cell r="H31">
            <v>6088286.880000003</v>
          </cell>
          <cell r="I31">
            <v>124.86421820183496</v>
          </cell>
          <cell r="J31">
            <v>1212360.8800000027</v>
          </cell>
          <cell r="K31">
            <v>115.6588685291245</v>
          </cell>
          <cell r="L31">
            <v>4820669.740000002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17267965.7</v>
          </cell>
          <cell r="H32">
            <v>4087376.219999999</v>
          </cell>
          <cell r="I32">
            <v>157.01322869309172</v>
          </cell>
          <cell r="J32">
            <v>1484171.2199999988</v>
          </cell>
          <cell r="K32">
            <v>138.26634019048092</v>
          </cell>
          <cell r="L32">
            <v>4779050.699999999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29611211.32</v>
          </cell>
          <cell r="H33">
            <v>6338229.52</v>
          </cell>
          <cell r="I33">
            <v>167.21923843338817</v>
          </cell>
          <cell r="J33">
            <v>2547858.5199999996</v>
          </cell>
          <cell r="K33">
            <v>144.1137528343402</v>
          </cell>
          <cell r="L33">
            <v>9064101.32</v>
          </cell>
        </row>
        <row r="34">
          <cell r="B34">
            <v>31461594</v>
          </cell>
          <cell r="C34">
            <v>19154360</v>
          </cell>
          <cell r="D34">
            <v>4717520</v>
          </cell>
          <cell r="G34">
            <v>24818789.03</v>
          </cell>
          <cell r="H34">
            <v>4054705.5500000007</v>
          </cell>
          <cell r="I34">
            <v>85.94993873899848</v>
          </cell>
          <cell r="J34">
            <v>-662814.4499999993</v>
          </cell>
          <cell r="K34">
            <v>129.57253090158062</v>
          </cell>
          <cell r="L34">
            <v>5664429.030000001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64919135.8</v>
          </cell>
          <cell r="H35">
            <v>16015505.729999997</v>
          </cell>
          <cell r="I35">
            <v>233.8182271429643</v>
          </cell>
          <cell r="J35">
            <v>9165951.729999997</v>
          </cell>
          <cell r="K35">
            <v>143.57636773183896</v>
          </cell>
          <cell r="L35">
            <v>19703382.799999997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6482218.24</v>
          </cell>
          <cell r="H36">
            <v>1606367.5200000005</v>
          </cell>
          <cell r="I36">
            <v>137.81464653397396</v>
          </cell>
          <cell r="J36">
            <v>440767.5200000005</v>
          </cell>
          <cell r="K36">
            <v>125.61391666973489</v>
          </cell>
          <cell r="L36">
            <v>1321788.2400000002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16747675.57</v>
          </cell>
          <cell r="H37">
            <v>3186298.0199999996</v>
          </cell>
          <cell r="I37">
            <v>230.9522460650824</v>
          </cell>
          <cell r="J37">
            <v>1806663.0199999996</v>
          </cell>
          <cell r="K37">
            <v>126.47317765936567</v>
          </cell>
          <cell r="L37">
            <v>3505598.5700000003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9309944.4</v>
          </cell>
          <cell r="H38">
            <v>1890583.7400000002</v>
          </cell>
          <cell r="I38">
            <v>154.75822523384608</v>
          </cell>
          <cell r="J38">
            <v>668946.7400000002</v>
          </cell>
          <cell r="K38">
            <v>172.97234971242014</v>
          </cell>
          <cell r="L38">
            <v>3927613.4000000004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6180132.31</v>
          </cell>
          <cell r="H39">
            <v>1000608.96</v>
          </cell>
          <cell r="I39">
            <v>288.9344691172649</v>
          </cell>
          <cell r="J39">
            <v>654298.96</v>
          </cell>
          <cell r="K39">
            <v>128.8142115717707</v>
          </cell>
          <cell r="L39">
            <v>1382422.3099999996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6633168.96</v>
          </cell>
          <cell r="H40">
            <v>897225.0499999998</v>
          </cell>
          <cell r="I40">
            <v>108.51253567800299</v>
          </cell>
          <cell r="J40">
            <v>70385.04999999981</v>
          </cell>
          <cell r="K40">
            <v>183.853076501775</v>
          </cell>
          <cell r="L40">
            <v>3025304.96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7079288.38</v>
          </cell>
          <cell r="H41">
            <v>1503222.0499999998</v>
          </cell>
          <cell r="I41">
            <v>91.89803148402872</v>
          </cell>
          <cell r="J41">
            <v>-132527.9500000002</v>
          </cell>
          <cell r="K41">
            <v>98.17279538663514</v>
          </cell>
          <cell r="L41">
            <v>-131760.6200000001</v>
          </cell>
        </row>
        <row r="42">
          <cell r="B42">
            <v>6357691256</v>
          </cell>
          <cell r="C42">
            <v>4356580916</v>
          </cell>
          <cell r="D42">
            <v>654168066</v>
          </cell>
          <cell r="G42">
            <v>4886546998.829996</v>
          </cell>
          <cell r="H42">
            <v>829097000.0099998</v>
          </cell>
          <cell r="I42">
            <v>126.74067156466786</v>
          </cell>
          <cell r="J42">
            <v>171420400.66999993</v>
          </cell>
          <cell r="K42">
            <v>112.16472488514194</v>
          </cell>
          <cell r="L42">
            <v>529966082.8299961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29.08.2016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29.08.2016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15" t="s">
        <v>10</v>
      </c>
      <c r="F8" s="20" t="str">
        <f>'[5]вспомогат'!H8</f>
        <v>за серпень</v>
      </c>
      <c r="G8" s="21" t="str">
        <f>'[5]вспомогат'!I8</f>
        <v>за серпень</v>
      </c>
      <c r="H8" s="22"/>
      <c r="I8" s="21" t="str">
        <f>'[5]вспомогат'!K8</f>
        <v>за 8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975875553</v>
      </c>
      <c r="D10" s="32">
        <f>'[5]вспомогат'!D10</f>
        <v>147401380</v>
      </c>
      <c r="E10" s="32">
        <f>'[5]вспомогат'!G10</f>
        <v>1033621746.25</v>
      </c>
      <c r="F10" s="32">
        <f>'[5]вспомогат'!H10</f>
        <v>173665520.21000004</v>
      </c>
      <c r="G10" s="33">
        <f>'[5]вспомогат'!I10</f>
        <v>117.8181101221712</v>
      </c>
      <c r="H10" s="34">
        <f>'[5]вспомогат'!J10</f>
        <v>26264140.21000004</v>
      </c>
      <c r="I10" s="35">
        <f>'[5]вспомогат'!K10</f>
        <v>105.91737266831605</v>
      </c>
      <c r="J10" s="36">
        <f>'[5]вспомогат'!L10</f>
        <v>57746193.25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2105478900</v>
      </c>
      <c r="D12" s="37">
        <f>'[5]вспомогат'!D11</f>
        <v>291042500</v>
      </c>
      <c r="E12" s="32">
        <f>'[5]вспомогат'!G11</f>
        <v>2234309206.89</v>
      </c>
      <c r="F12" s="37">
        <f>'[5]вспомогат'!H11</f>
        <v>387489248.13999987</v>
      </c>
      <c r="G12" s="38">
        <f>'[5]вспомогат'!I11</f>
        <v>133.13837262255507</v>
      </c>
      <c r="H12" s="34">
        <f>'[5]вспомогат'!J11</f>
        <v>96446748.13999987</v>
      </c>
      <c r="I12" s="35">
        <f>'[5]вспомогат'!K11</f>
        <v>106.11881253666327</v>
      </c>
      <c r="J12" s="36">
        <f>'[5]вспомогат'!L11</f>
        <v>128830306.88999987</v>
      </c>
    </row>
    <row r="13" spans="1:10" ht="12.75">
      <c r="A13" s="31" t="s">
        <v>15</v>
      </c>
      <c r="B13" s="32">
        <f>'[5]вспомогат'!B12</f>
        <v>221979313</v>
      </c>
      <c r="C13" s="32">
        <f>'[5]вспомогат'!C12</f>
        <v>148584465</v>
      </c>
      <c r="D13" s="37">
        <f>'[5]вспомогат'!D12</f>
        <v>41566614</v>
      </c>
      <c r="E13" s="32">
        <f>'[5]вспомогат'!G12</f>
        <v>182710739.71</v>
      </c>
      <c r="F13" s="37">
        <f>'[5]вспомогат'!H12</f>
        <v>35529706.44</v>
      </c>
      <c r="G13" s="38">
        <f>'[5]вспомогат'!I12</f>
        <v>85.47654721166367</v>
      </c>
      <c r="H13" s="34">
        <f>'[5]вспомогат'!J12</f>
        <v>-6036907.560000002</v>
      </c>
      <c r="I13" s="35">
        <f>'[5]вспомогат'!K12</f>
        <v>122.9675926820479</v>
      </c>
      <c r="J13" s="36">
        <f>'[5]вспомогат'!L12</f>
        <v>34126274.71000001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208422525</v>
      </c>
      <c r="D14" s="37">
        <f>'[5]вспомогат'!D13</f>
        <v>25868457</v>
      </c>
      <c r="E14" s="32">
        <f>'[5]вспомогат'!G13</f>
        <v>275696014.49</v>
      </c>
      <c r="F14" s="37">
        <f>'[5]вспомогат'!H13</f>
        <v>32352863.080000013</v>
      </c>
      <c r="G14" s="38">
        <f>'[5]вспомогат'!I13</f>
        <v>125.06684523162713</v>
      </c>
      <c r="H14" s="34">
        <f>'[5]вспомогат'!J13</f>
        <v>6484406.080000013</v>
      </c>
      <c r="I14" s="35">
        <f>'[5]вспомогат'!K13</f>
        <v>132.27745633059575</v>
      </c>
      <c r="J14" s="36">
        <f>'[5]вспомогат'!L13</f>
        <v>67273489.49000001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222525000</v>
      </c>
      <c r="D15" s="37">
        <f>'[5]вспомогат'!D14</f>
        <v>33756000</v>
      </c>
      <c r="E15" s="32">
        <f>'[5]вспомогат'!G14</f>
        <v>220525331.64</v>
      </c>
      <c r="F15" s="37">
        <f>'[5]вспомогат'!H14</f>
        <v>29577059.26999998</v>
      </c>
      <c r="G15" s="38">
        <f>'[5]вспомогат'!I14</f>
        <v>87.62015425405848</v>
      </c>
      <c r="H15" s="34">
        <f>'[5]вспомогат'!J14</f>
        <v>-4178940.730000019</v>
      </c>
      <c r="I15" s="35">
        <f>'[5]вспомогат'!K14</f>
        <v>99.10137361644759</v>
      </c>
      <c r="J15" s="36">
        <f>'[5]вспомогат'!L14</f>
        <v>-1999668.3600000143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28630150</v>
      </c>
      <c r="D16" s="37">
        <f>'[5]вспомогат'!D15</f>
        <v>3038800</v>
      </c>
      <c r="E16" s="32">
        <f>'[5]вспомогат'!G15</f>
        <v>31793163.14</v>
      </c>
      <c r="F16" s="37">
        <f>'[5]вспомогат'!H15</f>
        <v>4286070</v>
      </c>
      <c r="G16" s="38">
        <f>'[5]вспомогат'!I15</f>
        <v>141.04482032381202</v>
      </c>
      <c r="H16" s="34">
        <f>'[5]вспомогат'!J15</f>
        <v>1247270</v>
      </c>
      <c r="I16" s="35">
        <f>'[5]вспомогат'!K15</f>
        <v>111.04783991701058</v>
      </c>
      <c r="J16" s="36">
        <f>'[5]вспомогат'!L15</f>
        <v>3163013.1400000006</v>
      </c>
    </row>
    <row r="17" spans="1:10" ht="18" customHeight="1">
      <c r="A17" s="39" t="s">
        <v>19</v>
      </c>
      <c r="B17" s="40">
        <f>SUM(B12:B16)</f>
        <v>4104309099</v>
      </c>
      <c r="C17" s="40">
        <f>SUM(C12:C16)</f>
        <v>2713641040</v>
      </c>
      <c r="D17" s="40">
        <f>SUM(D12:D16)</f>
        <v>395272371</v>
      </c>
      <c r="E17" s="40">
        <f>SUM(E12:E16)</f>
        <v>2945034455.87</v>
      </c>
      <c r="F17" s="40">
        <f>SUM(F12:F16)</f>
        <v>489234946.9299998</v>
      </c>
      <c r="G17" s="41">
        <f>F17/D17*100</f>
        <v>123.77160227320816</v>
      </c>
      <c r="H17" s="40">
        <f>SUM(H12:H16)</f>
        <v>93962575.92999986</v>
      </c>
      <c r="I17" s="42">
        <f>E17/C17*100</f>
        <v>108.52704585680941</v>
      </c>
      <c r="J17" s="40">
        <f>SUM(J12:J16)</f>
        <v>231393415.8699999</v>
      </c>
    </row>
    <row r="18" spans="1:10" ht="20.25" customHeight="1">
      <c r="A18" s="31" t="s">
        <v>20</v>
      </c>
      <c r="B18" s="43">
        <f>'[5]вспомогат'!B16</f>
        <v>31300285</v>
      </c>
      <c r="C18" s="43">
        <f>'[5]вспомогат'!C16</f>
        <v>19453933</v>
      </c>
      <c r="D18" s="44">
        <f>'[5]вспомогат'!D16</f>
        <v>3665805</v>
      </c>
      <c r="E18" s="43">
        <f>'[5]вспомогат'!G16</f>
        <v>27863382.96</v>
      </c>
      <c r="F18" s="44">
        <f>'[5]вспомогат'!H16</f>
        <v>5850299.43</v>
      </c>
      <c r="G18" s="45">
        <f>'[5]вспомогат'!I16</f>
        <v>159.59112473249394</v>
      </c>
      <c r="H18" s="46">
        <f>'[5]вспомогат'!J16</f>
        <v>2184494.4299999997</v>
      </c>
      <c r="I18" s="47">
        <f>'[5]вспомогат'!K16</f>
        <v>143.2275055126385</v>
      </c>
      <c r="J18" s="48">
        <f>'[5]вспомогат'!L16</f>
        <v>8409449.96</v>
      </c>
    </row>
    <row r="19" spans="1:10" ht="12.75">
      <c r="A19" s="31" t="s">
        <v>21</v>
      </c>
      <c r="B19" s="32">
        <f>'[5]вспомогат'!B17</f>
        <v>133481991</v>
      </c>
      <c r="C19" s="32">
        <f>'[5]вспомогат'!C17</f>
        <v>85377754</v>
      </c>
      <c r="D19" s="37">
        <f>'[5]вспомогат'!D17</f>
        <v>13158856</v>
      </c>
      <c r="E19" s="32">
        <f>'[5]вспомогат'!G17</f>
        <v>117981699.76</v>
      </c>
      <c r="F19" s="37">
        <f>'[5]вспомогат'!H17</f>
        <v>16492097.75</v>
      </c>
      <c r="G19" s="38">
        <f>'[5]вспомогат'!I17</f>
        <v>125.33078673404437</v>
      </c>
      <c r="H19" s="34">
        <f>'[5]вспомогат'!J17</f>
        <v>3333241.75</v>
      </c>
      <c r="I19" s="35">
        <f>'[5]вспомогат'!K17</f>
        <v>138.1878700627332</v>
      </c>
      <c r="J19" s="36">
        <f>'[5]вспомогат'!L17</f>
        <v>32603945.760000005</v>
      </c>
    </row>
    <row r="20" spans="1:10" ht="12.75">
      <c r="A20" s="31" t="s">
        <v>22</v>
      </c>
      <c r="B20" s="32">
        <f>'[5]вспомогат'!B18</f>
        <v>16486357</v>
      </c>
      <c r="C20" s="32">
        <f>'[5]вспомогат'!C18</f>
        <v>10096944</v>
      </c>
      <c r="D20" s="37">
        <f>'[5]вспомогат'!D18</f>
        <v>1771045</v>
      </c>
      <c r="E20" s="32">
        <f>'[5]вспомогат'!G18</f>
        <v>11862424.74</v>
      </c>
      <c r="F20" s="37">
        <f>'[5]вспомогат'!H18</f>
        <v>1997013.7300000004</v>
      </c>
      <c r="G20" s="38">
        <f>'[5]вспомогат'!I18</f>
        <v>112.75906202270414</v>
      </c>
      <c r="H20" s="34">
        <f>'[5]вспомогат'!J18</f>
        <v>225968.73000000045</v>
      </c>
      <c r="I20" s="35">
        <f>'[5]вспомогат'!K18</f>
        <v>117.48529792776903</v>
      </c>
      <c r="J20" s="36">
        <f>'[5]вспомогат'!L18</f>
        <v>1765480.7400000002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7809017</v>
      </c>
      <c r="D21" s="37">
        <f>'[5]вспомогат'!D19</f>
        <v>1607669</v>
      </c>
      <c r="E21" s="32">
        <f>'[5]вспомогат'!G19</f>
        <v>11589850.04</v>
      </c>
      <c r="F21" s="37">
        <f>'[5]вспомогат'!H19</f>
        <v>2714168.84</v>
      </c>
      <c r="G21" s="38">
        <f>'[5]вспомогат'!I19</f>
        <v>168.82634671689257</v>
      </c>
      <c r="H21" s="34">
        <f>'[5]вспомогат'!J19</f>
        <v>1106499.8399999999</v>
      </c>
      <c r="I21" s="35">
        <f>'[5]вспомогат'!K19</f>
        <v>148.416248037365</v>
      </c>
      <c r="J21" s="36">
        <f>'[5]вспомогат'!L19</f>
        <v>3780833.039999999</v>
      </c>
    </row>
    <row r="22" spans="1:10" ht="12.75">
      <c r="A22" s="31" t="s">
        <v>24</v>
      </c>
      <c r="B22" s="32">
        <f>'[5]вспомогат'!B20</f>
        <v>76557385</v>
      </c>
      <c r="C22" s="32">
        <f>'[5]вспомогат'!C20</f>
        <v>47401754</v>
      </c>
      <c r="D22" s="37">
        <f>'[5]вспомогат'!D20</f>
        <v>7321972</v>
      </c>
      <c r="E22" s="32">
        <f>'[5]вспомогат'!G20</f>
        <v>61846635.68</v>
      </c>
      <c r="F22" s="37">
        <f>'[5]вспомогат'!H20</f>
        <v>10792740.159999996</v>
      </c>
      <c r="G22" s="38">
        <f>'[5]вспомогат'!I20</f>
        <v>147.40209550104802</v>
      </c>
      <c r="H22" s="34">
        <f>'[5]вспомогат'!J20</f>
        <v>3470768.1599999964</v>
      </c>
      <c r="I22" s="35">
        <f>'[5]вспомогат'!K20</f>
        <v>130.4733062831388</v>
      </c>
      <c r="J22" s="36">
        <f>'[5]вспомогат'!L20</f>
        <v>14444881.68</v>
      </c>
    </row>
    <row r="23" spans="1:10" ht="12.75">
      <c r="A23" s="31" t="s">
        <v>25</v>
      </c>
      <c r="B23" s="32">
        <f>'[5]вспомогат'!B21</f>
        <v>58235430</v>
      </c>
      <c r="C23" s="32">
        <f>'[5]вспомогат'!C21</f>
        <v>36569790</v>
      </c>
      <c r="D23" s="37">
        <f>'[5]вспомогат'!D21</f>
        <v>8310015</v>
      </c>
      <c r="E23" s="32">
        <f>'[5]вспомогат'!G21</f>
        <v>47203931.48</v>
      </c>
      <c r="F23" s="37">
        <f>'[5]вспомогат'!H21</f>
        <v>8765390.879999995</v>
      </c>
      <c r="G23" s="38">
        <f>'[5]вспомогат'!I21</f>
        <v>105.47984426020886</v>
      </c>
      <c r="H23" s="34">
        <f>'[5]вспомогат'!J21</f>
        <v>455375.87999999523</v>
      </c>
      <c r="I23" s="35">
        <f>'[5]вспомогат'!K21</f>
        <v>129.07903348638314</v>
      </c>
      <c r="J23" s="36">
        <f>'[5]вспомогат'!L21</f>
        <v>10634141.479999997</v>
      </c>
    </row>
    <row r="24" spans="1:10" ht="12.75">
      <c r="A24" s="31" t="s">
        <v>26</v>
      </c>
      <c r="B24" s="32">
        <f>'[5]вспомогат'!B22</f>
        <v>74626201</v>
      </c>
      <c r="C24" s="32">
        <f>'[5]вспомогат'!C22</f>
        <v>52309906</v>
      </c>
      <c r="D24" s="37">
        <f>'[5]вспомогат'!D22</f>
        <v>8025885</v>
      </c>
      <c r="E24" s="32">
        <f>'[5]вспомогат'!G22</f>
        <v>65403989.84</v>
      </c>
      <c r="F24" s="37">
        <f>'[5]вспомогат'!H22</f>
        <v>10423958.610000007</v>
      </c>
      <c r="G24" s="38">
        <f>'[5]вспомогат'!I22</f>
        <v>129.87924210227294</v>
      </c>
      <c r="H24" s="34">
        <f>'[5]вспомогат'!J22</f>
        <v>2398073.610000007</v>
      </c>
      <c r="I24" s="35">
        <f>'[5]вспомогат'!K22</f>
        <v>125.03174798287728</v>
      </c>
      <c r="J24" s="36">
        <f>'[5]вспомогат'!L22</f>
        <v>13094083.840000004</v>
      </c>
    </row>
    <row r="25" spans="1:10" ht="12.75">
      <c r="A25" s="31" t="s">
        <v>27</v>
      </c>
      <c r="B25" s="32">
        <f>'[5]вспомогат'!B23</f>
        <v>39123200</v>
      </c>
      <c r="C25" s="32">
        <f>'[5]вспомогат'!C23</f>
        <v>22791150</v>
      </c>
      <c r="D25" s="37">
        <f>'[5]вспомогат'!D23</f>
        <v>4291950</v>
      </c>
      <c r="E25" s="32">
        <f>'[5]вспомогат'!G23</f>
        <v>32666203.98</v>
      </c>
      <c r="F25" s="37">
        <f>'[5]вспомогат'!H23</f>
        <v>6406961.93</v>
      </c>
      <c r="G25" s="38">
        <f>'[5]вспомогат'!I23</f>
        <v>149.27857803562483</v>
      </c>
      <c r="H25" s="34">
        <f>'[5]вспомогат'!J23</f>
        <v>2115011.9299999997</v>
      </c>
      <c r="I25" s="35">
        <f>'[5]вспомогат'!K23</f>
        <v>143.32845854640945</v>
      </c>
      <c r="J25" s="36">
        <f>'[5]вспомогат'!L23</f>
        <v>9875053.98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11925382</v>
      </c>
      <c r="D26" s="37">
        <f>'[5]вспомогат'!D24</f>
        <v>2873495</v>
      </c>
      <c r="E26" s="32">
        <f>'[5]вспомогат'!G24</f>
        <v>19387507.94</v>
      </c>
      <c r="F26" s="37">
        <f>'[5]вспомогат'!H24</f>
        <v>4643336.370000001</v>
      </c>
      <c r="G26" s="38">
        <f>'[5]вспомогат'!I24</f>
        <v>161.59194186870002</v>
      </c>
      <c r="H26" s="34">
        <f>'[5]вспомогат'!J24</f>
        <v>1769841.370000001</v>
      </c>
      <c r="I26" s="35">
        <f>'[5]вспомогат'!K24</f>
        <v>162.573475130608</v>
      </c>
      <c r="J26" s="36">
        <f>'[5]вспомогат'!L24</f>
        <v>7462125.940000001</v>
      </c>
    </row>
    <row r="27" spans="1:10" ht="12.75">
      <c r="A27" s="31" t="s">
        <v>29</v>
      </c>
      <c r="B27" s="32">
        <f>'[5]вспомогат'!B25</f>
        <v>62323440</v>
      </c>
      <c r="C27" s="32">
        <f>'[5]вспомогат'!C25</f>
        <v>46301910</v>
      </c>
      <c r="D27" s="37">
        <f>'[5]вспомогат'!D25</f>
        <v>6123110</v>
      </c>
      <c r="E27" s="32">
        <f>'[5]вспомогат'!G25</f>
        <v>75585890.21</v>
      </c>
      <c r="F27" s="37">
        <f>'[5]вспомогат'!H25</f>
        <v>12796541.739999995</v>
      </c>
      <c r="G27" s="38">
        <f>'[5]вспомогат'!I25</f>
        <v>208.98761805683702</v>
      </c>
      <c r="H27" s="34">
        <f>'[5]вспомогат'!J25</f>
        <v>6673431.739999995</v>
      </c>
      <c r="I27" s="35">
        <f>'[5]вспомогат'!K25</f>
        <v>163.24572832956565</v>
      </c>
      <c r="J27" s="36">
        <f>'[5]вспомогат'!L25</f>
        <v>29283980.209999993</v>
      </c>
    </row>
    <row r="28" spans="1:10" ht="12.75">
      <c r="A28" s="31" t="s">
        <v>30</v>
      </c>
      <c r="B28" s="32">
        <f>'[5]вспомогат'!B26</f>
        <v>41971865</v>
      </c>
      <c r="C28" s="32">
        <f>'[5]вспомогат'!C26</f>
        <v>27308225</v>
      </c>
      <c r="D28" s="37">
        <f>'[5]вспомогат'!D26</f>
        <v>4767146</v>
      </c>
      <c r="E28" s="32">
        <f>'[5]вспомогат'!G26</f>
        <v>32771067.32</v>
      </c>
      <c r="F28" s="37">
        <f>'[5]вспомогат'!H26</f>
        <v>5432162.859999999</v>
      </c>
      <c r="G28" s="38">
        <f>'[5]вспомогат'!I26</f>
        <v>113.94999985316161</v>
      </c>
      <c r="H28" s="34">
        <f>'[5]вспомогат'!J26</f>
        <v>665016.8599999994</v>
      </c>
      <c r="I28" s="35">
        <f>'[5]вспомогат'!K26</f>
        <v>120.0043844665847</v>
      </c>
      <c r="J28" s="36">
        <f>'[5]вспомогат'!L26</f>
        <v>5462842.32</v>
      </c>
    </row>
    <row r="29" spans="1:10" ht="12.75">
      <c r="A29" s="31" t="s">
        <v>31</v>
      </c>
      <c r="B29" s="32">
        <f>'[5]вспомогат'!B27</f>
        <v>27455354</v>
      </c>
      <c r="C29" s="32">
        <f>'[5]вспомогат'!C27</f>
        <v>19062514</v>
      </c>
      <c r="D29" s="37">
        <f>'[5]вспомогат'!D27</f>
        <v>3002745</v>
      </c>
      <c r="E29" s="32">
        <f>'[5]вспомогат'!G27</f>
        <v>24188220.23</v>
      </c>
      <c r="F29" s="37">
        <f>'[5]вспомогат'!H27</f>
        <v>4722912.129999999</v>
      </c>
      <c r="G29" s="38">
        <f>'[5]вспомогат'!I27</f>
        <v>157.28648719754753</v>
      </c>
      <c r="H29" s="34">
        <f>'[5]вспомогат'!J27</f>
        <v>1720167.129999999</v>
      </c>
      <c r="I29" s="35">
        <f>'[5]вспомогат'!K27</f>
        <v>126.88893096681792</v>
      </c>
      <c r="J29" s="36">
        <f>'[5]вспомогат'!L27</f>
        <v>5125706.23</v>
      </c>
    </row>
    <row r="30" spans="1:10" ht="12.75">
      <c r="A30" s="31" t="s">
        <v>32</v>
      </c>
      <c r="B30" s="32">
        <f>'[5]вспомогат'!B28</f>
        <v>51267387</v>
      </c>
      <c r="C30" s="32">
        <f>'[5]вспомогат'!C28</f>
        <v>34642789</v>
      </c>
      <c r="D30" s="37">
        <f>'[5]вспомогат'!D28</f>
        <v>4644284</v>
      </c>
      <c r="E30" s="32">
        <f>'[5]вспомогат'!G28</f>
        <v>43668305.69</v>
      </c>
      <c r="F30" s="37">
        <f>'[5]вспомогат'!H28</f>
        <v>7652151.059999995</v>
      </c>
      <c r="G30" s="38">
        <f>'[5]вспомогат'!I28</f>
        <v>164.76492522851737</v>
      </c>
      <c r="H30" s="34">
        <f>'[5]вспомогат'!J28</f>
        <v>3007867.059999995</v>
      </c>
      <c r="I30" s="35">
        <f>'[5]вспомогат'!K28</f>
        <v>126.05308911473611</v>
      </c>
      <c r="J30" s="36">
        <f>'[5]вспомогат'!L28</f>
        <v>9025516.689999998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50865414</v>
      </c>
      <c r="D31" s="37">
        <f>'[5]вспомогат'!D29</f>
        <v>3619863</v>
      </c>
      <c r="E31" s="32">
        <f>'[5]вспомогат'!G29</f>
        <v>75252554.82</v>
      </c>
      <c r="F31" s="37">
        <f>'[5]вспомогат'!H29</f>
        <v>13862796.019999996</v>
      </c>
      <c r="G31" s="38">
        <f>'[5]вспомогат'!I29</f>
        <v>382.96465971225973</v>
      </c>
      <c r="H31" s="34">
        <f>'[5]вспомогат'!J29</f>
        <v>10242933.019999996</v>
      </c>
      <c r="I31" s="35">
        <f>'[5]вспомогат'!K29</f>
        <v>147.94444574853947</v>
      </c>
      <c r="J31" s="36">
        <f>'[5]вспомогат'!L29</f>
        <v>24387140.819999993</v>
      </c>
    </row>
    <row r="32" spans="1:10" ht="12.75">
      <c r="A32" s="31" t="s">
        <v>34</v>
      </c>
      <c r="B32" s="32">
        <f>'[5]вспомогат'!B30</f>
        <v>40122448</v>
      </c>
      <c r="C32" s="32">
        <f>'[5]вспомогат'!C30</f>
        <v>27554686</v>
      </c>
      <c r="D32" s="37">
        <f>'[5]вспомогат'!D30</f>
        <v>8898127</v>
      </c>
      <c r="E32" s="32">
        <f>'[5]вспомогат'!G30</f>
        <v>35963376.57</v>
      </c>
      <c r="F32" s="37">
        <f>'[5]вспомогат'!H30</f>
        <v>6975592.120000001</v>
      </c>
      <c r="G32" s="38">
        <f>'[5]вспомогат'!I30</f>
        <v>78.39393751066939</v>
      </c>
      <c r="H32" s="34">
        <f>'[5]вспомогат'!J30</f>
        <v>-1922534.879999999</v>
      </c>
      <c r="I32" s="35">
        <f>'[5]вспомогат'!K30</f>
        <v>130.51637231503926</v>
      </c>
      <c r="J32" s="36">
        <f>'[5]вспомогат'!L30</f>
        <v>8408690.57</v>
      </c>
    </row>
    <row r="33" spans="1:10" ht="12.75">
      <c r="A33" s="31" t="s">
        <v>35</v>
      </c>
      <c r="B33" s="32">
        <f>'[5]вспомогат'!B31</f>
        <v>47729773</v>
      </c>
      <c r="C33" s="32">
        <f>'[5]вспомогат'!C31</f>
        <v>30785556</v>
      </c>
      <c r="D33" s="37">
        <f>'[5]вспомогат'!D31</f>
        <v>4875926</v>
      </c>
      <c r="E33" s="32">
        <f>'[5]вспомогат'!G31</f>
        <v>35606225.74</v>
      </c>
      <c r="F33" s="37">
        <f>'[5]вспомогат'!H31</f>
        <v>6088286.880000003</v>
      </c>
      <c r="G33" s="38">
        <f>'[5]вспомогат'!I31</f>
        <v>124.86421820183496</v>
      </c>
      <c r="H33" s="34">
        <f>'[5]вспомогат'!J31</f>
        <v>1212360.8800000027</v>
      </c>
      <c r="I33" s="35">
        <f>'[5]вспомогат'!K31</f>
        <v>115.6588685291245</v>
      </c>
      <c r="J33" s="36">
        <f>'[5]вспомогат'!L31</f>
        <v>4820669.740000002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12488915</v>
      </c>
      <c r="D34" s="37">
        <f>'[5]вспомогат'!D32</f>
        <v>2603205</v>
      </c>
      <c r="E34" s="32">
        <f>'[5]вспомогат'!G32</f>
        <v>17267965.7</v>
      </c>
      <c r="F34" s="37">
        <f>'[5]вспомогат'!H32</f>
        <v>4087376.219999999</v>
      </c>
      <c r="G34" s="38">
        <f>'[5]вспомогат'!I32</f>
        <v>157.01322869309172</v>
      </c>
      <c r="H34" s="34">
        <f>'[5]вспомогат'!J32</f>
        <v>1484171.2199999988</v>
      </c>
      <c r="I34" s="35">
        <f>'[5]вспомогат'!K32</f>
        <v>138.26634019048092</v>
      </c>
      <c r="J34" s="36">
        <f>'[5]вспомогат'!L32</f>
        <v>4779050.699999999</v>
      </c>
    </row>
    <row r="35" spans="1:10" ht="12.75">
      <c r="A35" s="31" t="s">
        <v>37</v>
      </c>
      <c r="B35" s="32">
        <f>'[5]вспомогат'!B33</f>
        <v>33106094</v>
      </c>
      <c r="C35" s="32">
        <f>'[5]вспомогат'!C33</f>
        <v>20547110</v>
      </c>
      <c r="D35" s="37">
        <f>'[5]вспомогат'!D33</f>
        <v>3790371</v>
      </c>
      <c r="E35" s="32">
        <f>'[5]вспомогат'!G33</f>
        <v>29611211.32</v>
      </c>
      <c r="F35" s="37">
        <f>'[5]вспомогат'!H33</f>
        <v>6338229.52</v>
      </c>
      <c r="G35" s="38">
        <f>'[5]вспомогат'!I33</f>
        <v>167.21923843338817</v>
      </c>
      <c r="H35" s="34">
        <f>'[5]вспомогат'!J33</f>
        <v>2547858.5199999996</v>
      </c>
      <c r="I35" s="35">
        <f>'[5]вспомогат'!K33</f>
        <v>144.1137528343402</v>
      </c>
      <c r="J35" s="36">
        <f>'[5]вспомогат'!L33</f>
        <v>9064101.32</v>
      </c>
    </row>
    <row r="36" spans="1:10" ht="12.75">
      <c r="A36" s="31" t="s">
        <v>38</v>
      </c>
      <c r="B36" s="32">
        <f>'[5]вспомогат'!B34</f>
        <v>31461594</v>
      </c>
      <c r="C36" s="32">
        <f>'[5]вспомогат'!C34</f>
        <v>19154360</v>
      </c>
      <c r="D36" s="37">
        <f>'[5]вспомогат'!D34</f>
        <v>4717520</v>
      </c>
      <c r="E36" s="32">
        <f>'[5]вспомогат'!G34</f>
        <v>24818789.03</v>
      </c>
      <c r="F36" s="37">
        <f>'[5]вспомогат'!H34</f>
        <v>4054705.5500000007</v>
      </c>
      <c r="G36" s="38">
        <f>'[5]вспомогат'!I34</f>
        <v>85.94993873899848</v>
      </c>
      <c r="H36" s="34">
        <f>'[5]вспомогат'!J34</f>
        <v>-662814.4499999993</v>
      </c>
      <c r="I36" s="35">
        <f>'[5]вспомогат'!K34</f>
        <v>129.57253090158062</v>
      </c>
      <c r="J36" s="36">
        <f>'[5]вспомогат'!L34</f>
        <v>5664429.030000001</v>
      </c>
    </row>
    <row r="37" spans="1:10" ht="12.75">
      <c r="A37" s="31" t="s">
        <v>39</v>
      </c>
      <c r="B37" s="32">
        <f>'[5]вспомогат'!B35</f>
        <v>68975986</v>
      </c>
      <c r="C37" s="32">
        <f>'[5]вспомогат'!C35</f>
        <v>45215753</v>
      </c>
      <c r="D37" s="37">
        <f>'[5]вспомогат'!D35</f>
        <v>6849554</v>
      </c>
      <c r="E37" s="32">
        <f>'[5]вспомогат'!G35</f>
        <v>64919135.8</v>
      </c>
      <c r="F37" s="37">
        <f>'[5]вспомогат'!H35</f>
        <v>16015505.729999997</v>
      </c>
      <c r="G37" s="38">
        <f>'[5]вспомогат'!I35</f>
        <v>233.8182271429643</v>
      </c>
      <c r="H37" s="34">
        <f>'[5]вспомогат'!J35</f>
        <v>9165951.729999997</v>
      </c>
      <c r="I37" s="35">
        <f>'[5]вспомогат'!K35</f>
        <v>143.57636773183896</v>
      </c>
      <c r="J37" s="36">
        <f>'[5]вспомогат'!L35</f>
        <v>19703382.799999997</v>
      </c>
    </row>
    <row r="38" spans="1:10" ht="18.75" customHeight="1">
      <c r="A38" s="50" t="s">
        <v>40</v>
      </c>
      <c r="B38" s="40">
        <f>SUM(B18:B37)</f>
        <v>961409313</v>
      </c>
      <c r="C38" s="40">
        <f>SUM(C18:C37)</f>
        <v>627662862</v>
      </c>
      <c r="D38" s="40">
        <f>SUM(D18:D37)</f>
        <v>104918543</v>
      </c>
      <c r="E38" s="40">
        <f>SUM(E18:E37)</f>
        <v>855458368.8500001</v>
      </c>
      <c r="F38" s="40">
        <f>SUM(F18:F37)</f>
        <v>156112227.53</v>
      </c>
      <c r="G38" s="41">
        <f>F38/D38*100</f>
        <v>148.79374328520748</v>
      </c>
      <c r="H38" s="40">
        <f>SUM(H18:H37)</f>
        <v>51193684.52999998</v>
      </c>
      <c r="I38" s="42">
        <f>E38/C38*100</f>
        <v>136.29265337193078</v>
      </c>
      <c r="J38" s="40">
        <f>SUM(J18:J37)</f>
        <v>227795506.84999996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5160430</v>
      </c>
      <c r="D39" s="37">
        <f>'[5]вспомогат'!D36</f>
        <v>1165600</v>
      </c>
      <c r="E39" s="32">
        <f>'[5]вспомогат'!G36</f>
        <v>6482218.24</v>
      </c>
      <c r="F39" s="37">
        <f>'[5]вспомогат'!H36</f>
        <v>1606367.5200000005</v>
      </c>
      <c r="G39" s="38">
        <f>'[5]вспомогат'!I36</f>
        <v>137.81464653397396</v>
      </c>
      <c r="H39" s="34">
        <f>'[5]вспомогат'!J36</f>
        <v>440767.5200000005</v>
      </c>
      <c r="I39" s="35">
        <f>'[5]вспомогат'!K36</f>
        <v>125.61391666973489</v>
      </c>
      <c r="J39" s="36">
        <f>'[5]вспомогат'!L36</f>
        <v>1321788.2400000002</v>
      </c>
    </row>
    <row r="40" spans="1:10" ht="12.75" customHeight="1">
      <c r="A40" s="49" t="s">
        <v>42</v>
      </c>
      <c r="B40" s="32">
        <f>'[5]вспомогат'!B37</f>
        <v>16924819</v>
      </c>
      <c r="C40" s="32">
        <f>'[5]вспомогат'!C37</f>
        <v>13242077</v>
      </c>
      <c r="D40" s="37">
        <f>'[5]вспомогат'!D37</f>
        <v>1379635</v>
      </c>
      <c r="E40" s="32">
        <f>'[5]вспомогат'!G37</f>
        <v>16747675.57</v>
      </c>
      <c r="F40" s="37">
        <f>'[5]вспомогат'!H37</f>
        <v>3186298.0199999996</v>
      </c>
      <c r="G40" s="38">
        <f>'[5]вспомогат'!I37</f>
        <v>230.9522460650824</v>
      </c>
      <c r="H40" s="34">
        <f>'[5]вспомогат'!J37</f>
        <v>1806663.0199999996</v>
      </c>
      <c r="I40" s="35">
        <f>'[5]вспомогат'!K37</f>
        <v>126.47317765936567</v>
      </c>
      <c r="J40" s="36">
        <f>'[5]вспомогат'!L37</f>
        <v>3505598.5700000003</v>
      </c>
    </row>
    <row r="41" spans="1:10" ht="12.75" customHeight="1">
      <c r="A41" s="49" t="s">
        <v>43</v>
      </c>
      <c r="B41" s="32">
        <f>'[5]вспомогат'!B38</f>
        <v>10169245</v>
      </c>
      <c r="C41" s="32">
        <f>'[5]вспомогат'!C38</f>
        <v>5382331</v>
      </c>
      <c r="D41" s="37">
        <f>'[5]вспомогат'!D38</f>
        <v>1221637</v>
      </c>
      <c r="E41" s="32">
        <f>'[5]вспомогат'!G38</f>
        <v>9309944.4</v>
      </c>
      <c r="F41" s="37">
        <f>'[5]вспомогат'!H38</f>
        <v>1890583.7400000002</v>
      </c>
      <c r="G41" s="38">
        <f>'[5]вспомогат'!I38</f>
        <v>154.75822523384608</v>
      </c>
      <c r="H41" s="34">
        <f>'[5]вспомогат'!J38</f>
        <v>668946.7400000002</v>
      </c>
      <c r="I41" s="35">
        <f>'[5]вспомогат'!K38</f>
        <v>172.97234971242014</v>
      </c>
      <c r="J41" s="36">
        <f>'[5]вспомогат'!L38</f>
        <v>3927613.4000000004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4797710</v>
      </c>
      <c r="D42" s="37">
        <f>'[5]вспомогат'!D39</f>
        <v>346310</v>
      </c>
      <c r="E42" s="32">
        <f>'[5]вспомогат'!G39</f>
        <v>6180132.31</v>
      </c>
      <c r="F42" s="37">
        <f>'[5]вспомогат'!H39</f>
        <v>1000608.96</v>
      </c>
      <c r="G42" s="38">
        <f>'[5]вспомогат'!I39</f>
        <v>288.9344691172649</v>
      </c>
      <c r="H42" s="34">
        <f>'[5]вспомогат'!J39</f>
        <v>654298.96</v>
      </c>
      <c r="I42" s="35">
        <f>'[5]вспомогат'!K39</f>
        <v>128.8142115717707</v>
      </c>
      <c r="J42" s="36">
        <f>'[5]вспомогат'!L39</f>
        <v>1382422.3099999996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3607864</v>
      </c>
      <c r="D43" s="37">
        <f>'[5]вспомогат'!D40</f>
        <v>826840</v>
      </c>
      <c r="E43" s="32">
        <f>'[5]вспомогат'!G40</f>
        <v>6633168.96</v>
      </c>
      <c r="F43" s="37">
        <f>'[5]вспомогат'!H40</f>
        <v>897225.0499999998</v>
      </c>
      <c r="G43" s="38">
        <f>'[5]вспомогат'!I40</f>
        <v>108.51253567800299</v>
      </c>
      <c r="H43" s="34">
        <f>'[5]вспомогат'!J40</f>
        <v>70385.04999999981</v>
      </c>
      <c r="I43" s="35">
        <f>'[5]вспомогат'!K40</f>
        <v>183.853076501775</v>
      </c>
      <c r="J43" s="36">
        <f>'[5]вспомогат'!L40</f>
        <v>3025304.96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7211049</v>
      </c>
      <c r="D44" s="37">
        <f>'[5]вспомогат'!D41</f>
        <v>1635750</v>
      </c>
      <c r="E44" s="32">
        <f>'[5]вспомогат'!G41</f>
        <v>7079288.38</v>
      </c>
      <c r="F44" s="37">
        <f>'[5]вспомогат'!H41</f>
        <v>1503222.0499999998</v>
      </c>
      <c r="G44" s="38">
        <f>'[5]вспомогат'!I41</f>
        <v>91.89803148402872</v>
      </c>
      <c r="H44" s="34">
        <f>'[5]вспомогат'!J41</f>
        <v>-132527.9500000002</v>
      </c>
      <c r="I44" s="35">
        <f>'[5]вспомогат'!K41</f>
        <v>98.17279538663514</v>
      </c>
      <c r="J44" s="36">
        <f>'[5]вспомогат'!L41</f>
        <v>-131760.6200000001</v>
      </c>
    </row>
    <row r="45" spans="1:10" ht="15" customHeight="1">
      <c r="A45" s="50" t="s">
        <v>47</v>
      </c>
      <c r="B45" s="40">
        <f>SUM(B39:B44)</f>
        <v>61455696</v>
      </c>
      <c r="C45" s="40">
        <f>SUM(C39:C44)</f>
        <v>39401461</v>
      </c>
      <c r="D45" s="40">
        <f>SUM(D39:D44)</f>
        <v>6575772</v>
      </c>
      <c r="E45" s="40">
        <f>SUM(E39:E44)</f>
        <v>52432427.86000001</v>
      </c>
      <c r="F45" s="40">
        <f>SUM(F39:F44)</f>
        <v>10084305.34</v>
      </c>
      <c r="G45" s="41">
        <f>F45/D45*100</f>
        <v>153.35545910046758</v>
      </c>
      <c r="H45" s="40">
        <f>SUM(H39:H44)</f>
        <v>3508533.34</v>
      </c>
      <c r="I45" s="42">
        <f>E45/C45*100</f>
        <v>133.07229358830122</v>
      </c>
      <c r="J45" s="40">
        <f>SUM(J39:J44)</f>
        <v>13030966.86</v>
      </c>
    </row>
    <row r="46" spans="1:10" ht="15.75" customHeight="1">
      <c r="A46" s="51" t="s">
        <v>48</v>
      </c>
      <c r="B46" s="52">
        <f>'[5]вспомогат'!B42</f>
        <v>6357691256</v>
      </c>
      <c r="C46" s="52">
        <f>'[5]вспомогат'!C42</f>
        <v>4356580916</v>
      </c>
      <c r="D46" s="52">
        <f>'[5]вспомогат'!D42</f>
        <v>654168066</v>
      </c>
      <c r="E46" s="52">
        <f>'[5]вспомогат'!G42</f>
        <v>4886546998.829996</v>
      </c>
      <c r="F46" s="52">
        <f>'[5]вспомогат'!H42</f>
        <v>829097000.0099998</v>
      </c>
      <c r="G46" s="53">
        <f>'[5]вспомогат'!I42</f>
        <v>126.74067156466786</v>
      </c>
      <c r="H46" s="52">
        <f>'[5]вспомогат'!J42</f>
        <v>171420400.66999993</v>
      </c>
      <c r="I46" s="53">
        <f>'[5]вспомогат'!K42</f>
        <v>112.16472488514194</v>
      </c>
      <c r="J46" s="52">
        <f>'[5]вспомогат'!L42</f>
        <v>529966082.8299961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29.08.2016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2016-08-30T06:48:35Z</dcterms:created>
  <dcterms:modified xsi:type="dcterms:W3CDTF">2016-08-30T06:49:09Z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