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7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<sst xmlns="http://schemas.openxmlformats.org/spreadsheetml/2006/main" count="54" uniqueCount="49">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</sst>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7;&#1045;&#1056;&#1055;&#1045;&#1053;&#1068;_2016\&#1085;&#1072;&#1076;&#1093;_2608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26.08.2016</v>
          </cell>
        </row>
        <row r="6">
          <cell r="G6" t="str">
            <v>Фактично надійшло на 26.08.2016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1031216402.75</v>
          </cell>
          <cell r="H10">
            <v>171260176.71000004</v>
          </cell>
          <cell r="I10">
            <v>116.18627770649097</v>
          </cell>
          <cell r="J10">
            <v>23858796.71000004</v>
          </cell>
          <cell r="K10">
            <v>105.67089211117886</v>
          </cell>
          <cell r="L10">
            <v>55340849.75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2193088036.97</v>
          </cell>
          <cell r="H11">
            <v>346268078.2199998</v>
          </cell>
          <cell r="I11">
            <v>118.9750906551448</v>
          </cell>
          <cell r="J11">
            <v>55225578.21999979</v>
          </cell>
          <cell r="K11">
            <v>104.16100759641903</v>
          </cell>
          <cell r="L11">
            <v>87609136.96999979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179629465.32</v>
          </cell>
          <cell r="H12">
            <v>32448432.049999982</v>
          </cell>
          <cell r="I12">
            <v>178.6053187105844</v>
          </cell>
          <cell r="J12">
            <v>14280758.049999982</v>
          </cell>
          <cell r="K12">
            <v>143.4906035022819</v>
          </cell>
          <cell r="L12">
            <v>54443940.31999999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273416091.54</v>
          </cell>
          <cell r="H13">
            <v>30072940.130000025</v>
          </cell>
          <cell r="I13">
            <v>116.25332013424699</v>
          </cell>
          <cell r="J13">
            <v>4204483.130000025</v>
          </cell>
          <cell r="K13">
            <v>131.18356163279378</v>
          </cell>
          <cell r="L13">
            <v>64993566.54000002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214148128.38</v>
          </cell>
          <cell r="H14">
            <v>23199856.00999999</v>
          </cell>
          <cell r="I14">
            <v>68.7280957755658</v>
          </cell>
          <cell r="J14">
            <v>-10556143.99000001</v>
          </cell>
          <cell r="K14">
            <v>96.23553685203909</v>
          </cell>
          <cell r="L14">
            <v>-8376871.620000005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31669425.02</v>
          </cell>
          <cell r="H15">
            <v>4162331.879999999</v>
          </cell>
          <cell r="I15">
            <v>136.97288008424374</v>
          </cell>
          <cell r="J15">
            <v>1123531.879999999</v>
          </cell>
          <cell r="K15">
            <v>110.61564476609449</v>
          </cell>
          <cell r="L15">
            <v>3039275.0199999996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27427227.03</v>
          </cell>
          <cell r="H16">
            <v>5414143.5</v>
          </cell>
          <cell r="I16">
            <v>147.6931669851506</v>
          </cell>
          <cell r="J16">
            <v>1748338.5</v>
          </cell>
          <cell r="K16">
            <v>140.9855119270741</v>
          </cell>
          <cell r="L16">
            <v>7973294.030000001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116783164.73</v>
          </cell>
          <cell r="H17">
            <v>15293562.719999999</v>
          </cell>
          <cell r="I17">
            <v>116.2225859147634</v>
          </cell>
          <cell r="J17">
            <v>2134706.719999999</v>
          </cell>
          <cell r="K17">
            <v>136.78406758041447</v>
          </cell>
          <cell r="L17">
            <v>31405410.730000004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11656343.32</v>
          </cell>
          <cell r="H18">
            <v>1790932.3100000005</v>
          </cell>
          <cell r="I18">
            <v>101.12291387288299</v>
          </cell>
          <cell r="J18">
            <v>19887.31000000052</v>
          </cell>
          <cell r="K18">
            <v>115.44427026633008</v>
          </cell>
          <cell r="L18">
            <v>1559399.3200000003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11389083.75</v>
          </cell>
          <cell r="H19">
            <v>2513402.5500000007</v>
          </cell>
          <cell r="I19">
            <v>156.33831031138877</v>
          </cell>
          <cell r="J19">
            <v>905733.5500000007</v>
          </cell>
          <cell r="K19">
            <v>145.84529333205447</v>
          </cell>
          <cell r="L19">
            <v>3580066.75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60846439.72</v>
          </cell>
          <cell r="H20">
            <v>9792544.199999996</v>
          </cell>
          <cell r="I20">
            <v>133.74189630880855</v>
          </cell>
          <cell r="J20">
            <v>2470572.1999999955</v>
          </cell>
          <cell r="K20">
            <v>128.3632663044494</v>
          </cell>
          <cell r="L20">
            <v>13444685.719999999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45789820.05</v>
          </cell>
          <cell r="H21">
            <v>7351279.4499999955</v>
          </cell>
          <cell r="I21">
            <v>111.89136478379417</v>
          </cell>
          <cell r="J21">
            <v>781264.4499999955</v>
          </cell>
          <cell r="K21">
            <v>131.46740204290637</v>
          </cell>
          <cell r="L21">
            <v>10960030.049999997</v>
          </cell>
        </row>
        <row r="22">
          <cell r="B22">
            <v>74626201</v>
          </cell>
          <cell r="C22">
            <v>52309906</v>
          </cell>
          <cell r="D22">
            <v>8025885</v>
          </cell>
          <cell r="G22">
            <v>63851761.43</v>
          </cell>
          <cell r="H22">
            <v>8871730.200000003</v>
          </cell>
          <cell r="I22">
            <v>110.53896486181903</v>
          </cell>
          <cell r="J22">
            <v>845845.200000003</v>
          </cell>
          <cell r="K22">
            <v>122.06437807401144</v>
          </cell>
          <cell r="L22">
            <v>11541855.43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31986568.46</v>
          </cell>
          <cell r="H23">
            <v>5727326.41</v>
          </cell>
          <cell r="I23">
            <v>133.4434560048463</v>
          </cell>
          <cell r="J23">
            <v>1435376.4100000001</v>
          </cell>
          <cell r="K23">
            <v>140.34644350987116</v>
          </cell>
          <cell r="L23">
            <v>9195418.46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19196458.18</v>
          </cell>
          <cell r="H24">
            <v>4452286.609999999</v>
          </cell>
          <cell r="I24">
            <v>154.94325238081151</v>
          </cell>
          <cell r="J24">
            <v>1578791.6099999994</v>
          </cell>
          <cell r="K24">
            <v>160.97143202624454</v>
          </cell>
          <cell r="L24">
            <v>7271076.18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74420654.13</v>
          </cell>
          <cell r="H25">
            <v>11631305.659999996</v>
          </cell>
          <cell r="I25">
            <v>189.95748337037872</v>
          </cell>
          <cell r="J25">
            <v>5508195.659999996</v>
          </cell>
          <cell r="K25">
            <v>160.7291235501948</v>
          </cell>
          <cell r="L25">
            <v>28118744.129999995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32250673.37</v>
          </cell>
          <cell r="H26">
            <v>4911768.91</v>
          </cell>
          <cell r="I26">
            <v>103.03374199153959</v>
          </cell>
          <cell r="J26">
            <v>144622.91000000015</v>
          </cell>
          <cell r="K26">
            <v>118.09875365389</v>
          </cell>
          <cell r="L26">
            <v>4942448.370000001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23863138.11</v>
          </cell>
          <cell r="H27">
            <v>4397830.009999998</v>
          </cell>
          <cell r="I27">
            <v>146.46032247160508</v>
          </cell>
          <cell r="J27">
            <v>1395085.009999998</v>
          </cell>
          <cell r="K27">
            <v>125.1835833930404</v>
          </cell>
          <cell r="L27">
            <v>4800624.109999999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42863034</v>
          </cell>
          <cell r="H28">
            <v>6846879.369999997</v>
          </cell>
          <cell r="I28">
            <v>147.42594057555476</v>
          </cell>
          <cell r="J28">
            <v>2202595.3699999973</v>
          </cell>
          <cell r="K28">
            <v>123.72858894242032</v>
          </cell>
          <cell r="L28">
            <v>8220245</v>
          </cell>
        </row>
        <row r="29">
          <cell r="B29">
            <v>77353686</v>
          </cell>
          <cell r="C29">
            <v>50865414</v>
          </cell>
          <cell r="D29">
            <v>3619863</v>
          </cell>
          <cell r="G29">
            <v>73191914.8</v>
          </cell>
          <cell r="H29">
            <v>11802156</v>
          </cell>
          <cell r="I29">
            <v>326.0387478752649</v>
          </cell>
          <cell r="J29">
            <v>8182293</v>
          </cell>
          <cell r="K29">
            <v>143.8932843444467</v>
          </cell>
          <cell r="L29">
            <v>22326500.799999997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35420707.94</v>
          </cell>
          <cell r="H30">
            <v>6432923.489999998</v>
          </cell>
          <cell r="I30">
            <v>133.07182343870946</v>
          </cell>
          <cell r="J30">
            <v>1598749.4899999984</v>
          </cell>
          <cell r="K30">
            <v>150.78587773314695</v>
          </cell>
          <cell r="L30">
            <v>11929974.939999998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34830669.49</v>
          </cell>
          <cell r="H31">
            <v>5312730.630000003</v>
          </cell>
          <cell r="I31">
            <v>130.8387732399594</v>
          </cell>
          <cell r="J31">
            <v>1252213.6300000027</v>
          </cell>
          <cell r="K31">
            <v>116.21788004576688</v>
          </cell>
          <cell r="L31">
            <v>4860522.490000002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16909302.43</v>
          </cell>
          <cell r="H32">
            <v>3728712.9499999993</v>
          </cell>
          <cell r="I32">
            <v>143.23547127483235</v>
          </cell>
          <cell r="J32">
            <v>1125507.9499999993</v>
          </cell>
          <cell r="K32">
            <v>135.39448727131222</v>
          </cell>
          <cell r="L32">
            <v>4420387.43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29302638.82</v>
          </cell>
          <cell r="H33">
            <v>6029657.02</v>
          </cell>
          <cell r="I33">
            <v>159.0782807276649</v>
          </cell>
          <cell r="J33">
            <v>2239286.0199999996</v>
          </cell>
          <cell r="K33">
            <v>142.6119722919671</v>
          </cell>
          <cell r="L33">
            <v>8755528.82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24303059.06</v>
          </cell>
          <cell r="H34">
            <v>3538975.579999998</v>
          </cell>
          <cell r="I34">
            <v>89.83459760092497</v>
          </cell>
          <cell r="J34">
            <v>-400459.4200000018</v>
          </cell>
          <cell r="K34">
            <v>132.25236920975553</v>
          </cell>
          <cell r="L34">
            <v>5926784.059999999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63313274.91</v>
          </cell>
          <cell r="H35">
            <v>14409644.839999996</v>
          </cell>
          <cell r="I35">
            <v>210.37347599566328</v>
          </cell>
          <cell r="J35">
            <v>7560090.839999996</v>
          </cell>
          <cell r="K35">
            <v>140.02481593085488</v>
          </cell>
          <cell r="L35">
            <v>18097521.909999996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6335428.13</v>
          </cell>
          <cell r="H36">
            <v>1459577.4100000001</v>
          </cell>
          <cell r="I36">
            <v>125.22112302676733</v>
          </cell>
          <cell r="J36">
            <v>293977.41000000015</v>
          </cell>
          <cell r="K36">
            <v>122.76938414046892</v>
          </cell>
          <cell r="L36">
            <v>1174998.13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16647884.4</v>
          </cell>
          <cell r="H37">
            <v>3086506.8499999996</v>
          </cell>
          <cell r="I37">
            <v>223.71908874448673</v>
          </cell>
          <cell r="J37">
            <v>1706871.8499999996</v>
          </cell>
          <cell r="K37">
            <v>125.71958613441079</v>
          </cell>
          <cell r="L37">
            <v>3405807.4000000004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9270610.97</v>
          </cell>
          <cell r="H38">
            <v>1851250.3100000005</v>
          </cell>
          <cell r="I38">
            <v>151.53849384064173</v>
          </cell>
          <cell r="J38">
            <v>629613.3100000005</v>
          </cell>
          <cell r="K38">
            <v>172.24156169510945</v>
          </cell>
          <cell r="L38">
            <v>3888279.9700000007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5942589.22</v>
          </cell>
          <cell r="H39">
            <v>763065.8700000001</v>
          </cell>
          <cell r="I39">
            <v>220.34185267534872</v>
          </cell>
          <cell r="J39">
            <v>416755.8700000001</v>
          </cell>
          <cell r="K39">
            <v>123.86303507298273</v>
          </cell>
          <cell r="L39">
            <v>1144879.2199999997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6599720.07</v>
          </cell>
          <cell r="H40">
            <v>863776.1600000001</v>
          </cell>
          <cell r="I40">
            <v>104.46714721106866</v>
          </cell>
          <cell r="J40">
            <v>36936.16000000015</v>
          </cell>
          <cell r="K40">
            <v>182.92596589006683</v>
          </cell>
          <cell r="L40">
            <v>2991856.0700000003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6993011.64</v>
          </cell>
          <cell r="H41">
            <v>1416945.3099999996</v>
          </cell>
          <cell r="I41">
            <v>86.62358612257371</v>
          </cell>
          <cell r="J41">
            <v>-218804.6900000004</v>
          </cell>
          <cell r="K41">
            <v>96.97634338637832</v>
          </cell>
          <cell r="L41">
            <v>-218037.36000000034</v>
          </cell>
        </row>
        <row r="42">
          <cell r="B42">
            <v>6320665557</v>
          </cell>
          <cell r="C42">
            <v>4325784529</v>
          </cell>
          <cell r="D42">
            <v>623371679</v>
          </cell>
          <cell r="G42">
            <v>4814552728.14</v>
          </cell>
          <cell r="H42">
            <v>757102729.3199997</v>
          </cell>
          <cell r="I42">
            <v>121.45285947775623</v>
          </cell>
          <cell r="J42">
            <v>130865700.40999979</v>
          </cell>
          <cell r="K42">
            <v>111.29894926257433</v>
          </cell>
          <cell r="L42">
            <v>488768199.14000034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:A4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26.08.2016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26.08.2016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15" t="s">
        <v>10</v>
      </c>
      <c r="F8" s="20" t="str">
        <f>'[5]вспомогат'!H8</f>
        <v>за серпень</v>
      </c>
      <c r="G8" s="21" t="str">
        <f>'[5]вспомогат'!I8</f>
        <v>за серпень</v>
      </c>
      <c r="H8" s="22"/>
      <c r="I8" s="21" t="str">
        <f>'[5]вспомогат'!K8</f>
        <v>за 8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8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1230517148</v>
      </c>
      <c r="C10" s="32">
        <f>'[5]вспомогат'!C10</f>
        <v>975875553</v>
      </c>
      <c r="D10" s="32">
        <f>'[5]вспомогат'!D10</f>
        <v>147401380</v>
      </c>
      <c r="E10" s="32">
        <f>'[5]вспомогат'!G10</f>
        <v>1031216402.75</v>
      </c>
      <c r="F10" s="32">
        <f>'[5]вспомогат'!H10</f>
        <v>171260176.71000004</v>
      </c>
      <c r="G10" s="33">
        <f>'[5]вспомогат'!I10</f>
        <v>116.18627770649097</v>
      </c>
      <c r="H10" s="34">
        <f>'[5]вспомогат'!J10</f>
        <v>23858796.71000004</v>
      </c>
      <c r="I10" s="35">
        <f>'[5]вспомогат'!K10</f>
        <v>105.67089211117886</v>
      </c>
      <c r="J10" s="36">
        <f>'[5]вспомогат'!L10</f>
        <v>55340849.75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3209270000</v>
      </c>
      <c r="C12" s="32">
        <f>'[5]вспомогат'!C11</f>
        <v>2105478900</v>
      </c>
      <c r="D12" s="37">
        <f>'[5]вспомогат'!D11</f>
        <v>291042500</v>
      </c>
      <c r="E12" s="32">
        <f>'[5]вспомогат'!G11</f>
        <v>2193088036.97</v>
      </c>
      <c r="F12" s="37">
        <f>'[5]вспомогат'!H11</f>
        <v>346268078.2199998</v>
      </c>
      <c r="G12" s="38">
        <f>'[5]вспомогат'!I11</f>
        <v>118.9750906551448</v>
      </c>
      <c r="H12" s="34">
        <f>'[5]вспомогат'!J11</f>
        <v>55225578.21999979</v>
      </c>
      <c r="I12" s="35">
        <f>'[5]вспомогат'!K11</f>
        <v>104.16100759641903</v>
      </c>
      <c r="J12" s="36">
        <f>'[5]вспомогат'!L11</f>
        <v>87609136.96999979</v>
      </c>
    </row>
    <row r="13" spans="1:10" ht="12.75">
      <c r="A13" s="31" t="s">
        <v>15</v>
      </c>
      <c r="B13" s="32">
        <f>'[5]вспомогат'!B12</f>
        <v>192808483</v>
      </c>
      <c r="C13" s="32">
        <f>'[5]вспомогат'!C12</f>
        <v>125185525</v>
      </c>
      <c r="D13" s="37">
        <f>'[5]вспомогат'!D12</f>
        <v>18167674</v>
      </c>
      <c r="E13" s="32">
        <f>'[5]вспомогат'!G12</f>
        <v>179629465.32</v>
      </c>
      <c r="F13" s="37">
        <f>'[5]вспомогат'!H12</f>
        <v>32448432.049999982</v>
      </c>
      <c r="G13" s="38">
        <f>'[5]вспомогат'!I12</f>
        <v>178.6053187105844</v>
      </c>
      <c r="H13" s="34">
        <f>'[5]вспомогат'!J12</f>
        <v>14280758.049999982</v>
      </c>
      <c r="I13" s="35">
        <f>'[5]вспомогат'!K12</f>
        <v>143.4906035022819</v>
      </c>
      <c r="J13" s="36">
        <f>'[5]вспомогат'!L12</f>
        <v>54443940.31999999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208422525</v>
      </c>
      <c r="D14" s="37">
        <f>'[5]вспомогат'!D13</f>
        <v>25868457</v>
      </c>
      <c r="E14" s="32">
        <f>'[5]вспомогат'!G13</f>
        <v>273416091.54</v>
      </c>
      <c r="F14" s="37">
        <f>'[5]вспомогат'!H13</f>
        <v>30072940.130000025</v>
      </c>
      <c r="G14" s="38">
        <f>'[5]вспомогат'!I13</f>
        <v>116.25332013424699</v>
      </c>
      <c r="H14" s="34">
        <f>'[5]вспомогат'!J13</f>
        <v>4204483.130000025</v>
      </c>
      <c r="I14" s="35">
        <f>'[5]вспомогат'!K13</f>
        <v>131.18356163279378</v>
      </c>
      <c r="J14" s="36">
        <f>'[5]вспомогат'!L13</f>
        <v>64993566.54000002</v>
      </c>
    </row>
    <row r="15" spans="1:10" ht="12.75">
      <c r="A15" s="31" t="s">
        <v>17</v>
      </c>
      <c r="B15" s="32">
        <f>'[5]вспомогат'!B14</f>
        <v>336215000</v>
      </c>
      <c r="C15" s="32">
        <f>'[5]вспомогат'!C14</f>
        <v>222525000</v>
      </c>
      <c r="D15" s="37">
        <f>'[5]вспомогат'!D14</f>
        <v>33756000</v>
      </c>
      <c r="E15" s="32">
        <f>'[5]вспомогат'!G14</f>
        <v>214148128.38</v>
      </c>
      <c r="F15" s="37">
        <f>'[5]вспомогат'!H14</f>
        <v>23199856.00999999</v>
      </c>
      <c r="G15" s="38">
        <f>'[5]вспомогат'!I14</f>
        <v>68.7280957755658</v>
      </c>
      <c r="H15" s="34">
        <f>'[5]вспомогат'!J14</f>
        <v>-10556143.99000001</v>
      </c>
      <c r="I15" s="35">
        <f>'[5]вспомогат'!K14</f>
        <v>96.23553685203909</v>
      </c>
      <c r="J15" s="36">
        <f>'[5]вспомогат'!L14</f>
        <v>-8376871.620000005</v>
      </c>
    </row>
    <row r="16" spans="1:10" ht="12.75">
      <c r="A16" s="31" t="s">
        <v>18</v>
      </c>
      <c r="B16" s="32">
        <f>'[5]вспомогат'!B15</f>
        <v>38932700</v>
      </c>
      <c r="C16" s="32">
        <f>'[5]вспомогат'!C15</f>
        <v>28630150</v>
      </c>
      <c r="D16" s="37">
        <f>'[5]вспомогат'!D15</f>
        <v>3038800</v>
      </c>
      <c r="E16" s="32">
        <f>'[5]вспомогат'!G15</f>
        <v>31669425.02</v>
      </c>
      <c r="F16" s="37">
        <f>'[5]вспомогат'!H15</f>
        <v>4162331.879999999</v>
      </c>
      <c r="G16" s="38">
        <f>'[5]вспомогат'!I15</f>
        <v>136.97288008424374</v>
      </c>
      <c r="H16" s="34">
        <f>'[5]вспомогат'!J15</f>
        <v>1123531.879999999</v>
      </c>
      <c r="I16" s="35">
        <f>'[5]вспомогат'!K15</f>
        <v>110.61564476609449</v>
      </c>
      <c r="J16" s="36">
        <f>'[5]вспомогат'!L15</f>
        <v>3039275.0199999996</v>
      </c>
    </row>
    <row r="17" spans="1:10" ht="18" customHeight="1">
      <c r="A17" s="39" t="s">
        <v>19</v>
      </c>
      <c r="B17" s="40">
        <f>SUM(B12:B16)</f>
        <v>4075138269</v>
      </c>
      <c r="C17" s="40">
        <f>SUM(C12:C16)</f>
        <v>2690242100</v>
      </c>
      <c r="D17" s="40">
        <f>SUM(D12:D16)</f>
        <v>371873431</v>
      </c>
      <c r="E17" s="40">
        <f>SUM(E12:E16)</f>
        <v>2891951147.23</v>
      </c>
      <c r="F17" s="40">
        <f>SUM(F12:F16)</f>
        <v>436151638.2899997</v>
      </c>
      <c r="G17" s="41">
        <f>F17/D17*100</f>
        <v>117.28496900602714</v>
      </c>
      <c r="H17" s="40">
        <f>SUM(H12:H16)</f>
        <v>64278207.28999978</v>
      </c>
      <c r="I17" s="42">
        <f>E17/C17*100</f>
        <v>107.49780278994221</v>
      </c>
      <c r="J17" s="40">
        <f>SUM(J12:J16)</f>
        <v>201709047.2299998</v>
      </c>
    </row>
    <row r="18" spans="1:10" ht="20.25" customHeight="1">
      <c r="A18" s="31" t="s">
        <v>20</v>
      </c>
      <c r="B18" s="43">
        <f>'[5]вспомогат'!B16</f>
        <v>31300285</v>
      </c>
      <c r="C18" s="43">
        <f>'[5]вспомогат'!C16</f>
        <v>19453933</v>
      </c>
      <c r="D18" s="44">
        <f>'[5]вспомогат'!D16</f>
        <v>3665805</v>
      </c>
      <c r="E18" s="43">
        <f>'[5]вспомогат'!G16</f>
        <v>27427227.03</v>
      </c>
      <c r="F18" s="44">
        <f>'[5]вспомогат'!H16</f>
        <v>5414143.5</v>
      </c>
      <c r="G18" s="45">
        <f>'[5]вспомогат'!I16</f>
        <v>147.6931669851506</v>
      </c>
      <c r="H18" s="46">
        <f>'[5]вспомогат'!J16</f>
        <v>1748338.5</v>
      </c>
      <c r="I18" s="47">
        <f>'[5]вспомогат'!K16</f>
        <v>140.9855119270741</v>
      </c>
      <c r="J18" s="48">
        <f>'[5]вспомогат'!L16</f>
        <v>7973294.030000001</v>
      </c>
    </row>
    <row r="19" spans="1:10" ht="12.75">
      <c r="A19" s="31" t="s">
        <v>21</v>
      </c>
      <c r="B19" s="32">
        <f>'[5]вспомогат'!B17</f>
        <v>133481991</v>
      </c>
      <c r="C19" s="32">
        <f>'[5]вспомогат'!C17</f>
        <v>85377754</v>
      </c>
      <c r="D19" s="37">
        <f>'[5]вспомогат'!D17</f>
        <v>13158856</v>
      </c>
      <c r="E19" s="32">
        <f>'[5]вспомогат'!G17</f>
        <v>116783164.73</v>
      </c>
      <c r="F19" s="37">
        <f>'[5]вспомогат'!H17</f>
        <v>15293562.719999999</v>
      </c>
      <c r="G19" s="38">
        <f>'[5]вспомогат'!I17</f>
        <v>116.2225859147634</v>
      </c>
      <c r="H19" s="34">
        <f>'[5]вспомогат'!J17</f>
        <v>2134706.719999999</v>
      </c>
      <c r="I19" s="35">
        <f>'[5]вспомогат'!K17</f>
        <v>136.78406758041447</v>
      </c>
      <c r="J19" s="36">
        <f>'[5]вспомогат'!L17</f>
        <v>31405410.730000004</v>
      </c>
    </row>
    <row r="20" spans="1:10" ht="12.75">
      <c r="A20" s="31" t="s">
        <v>22</v>
      </c>
      <c r="B20" s="32">
        <f>'[5]вспомогат'!B18</f>
        <v>16486357</v>
      </c>
      <c r="C20" s="32">
        <f>'[5]вспомогат'!C18</f>
        <v>10096944</v>
      </c>
      <c r="D20" s="37">
        <f>'[5]вспомогат'!D18</f>
        <v>1771045</v>
      </c>
      <c r="E20" s="32">
        <f>'[5]вспомогат'!G18</f>
        <v>11656343.32</v>
      </c>
      <c r="F20" s="37">
        <f>'[5]вспомогат'!H18</f>
        <v>1790932.3100000005</v>
      </c>
      <c r="G20" s="38">
        <f>'[5]вспомогат'!I18</f>
        <v>101.12291387288299</v>
      </c>
      <c r="H20" s="34">
        <f>'[5]вспомогат'!J18</f>
        <v>19887.31000000052</v>
      </c>
      <c r="I20" s="35">
        <f>'[5]вспомогат'!K18</f>
        <v>115.44427026633008</v>
      </c>
      <c r="J20" s="36">
        <f>'[5]вспомогат'!L18</f>
        <v>1559399.3200000003</v>
      </c>
    </row>
    <row r="21" spans="1:10" ht="12.75">
      <c r="A21" s="31" t="s">
        <v>23</v>
      </c>
      <c r="B21" s="32">
        <f>'[5]вспомогат'!B19</f>
        <v>11675288</v>
      </c>
      <c r="C21" s="32">
        <f>'[5]вспомогат'!C19</f>
        <v>7809017</v>
      </c>
      <c r="D21" s="37">
        <f>'[5]вспомогат'!D19</f>
        <v>1607669</v>
      </c>
      <c r="E21" s="32">
        <f>'[5]вспомогат'!G19</f>
        <v>11389083.75</v>
      </c>
      <c r="F21" s="37">
        <f>'[5]вспомогат'!H19</f>
        <v>2513402.5500000007</v>
      </c>
      <c r="G21" s="38">
        <f>'[5]вспомогат'!I19</f>
        <v>156.33831031138877</v>
      </c>
      <c r="H21" s="34">
        <f>'[5]вспомогат'!J19</f>
        <v>905733.5500000007</v>
      </c>
      <c r="I21" s="35">
        <f>'[5]вспомогат'!K19</f>
        <v>145.84529333205447</v>
      </c>
      <c r="J21" s="36">
        <f>'[5]вспомогат'!L19</f>
        <v>3580066.75</v>
      </c>
    </row>
    <row r="22" spans="1:10" ht="12.75">
      <c r="A22" s="31" t="s">
        <v>24</v>
      </c>
      <c r="B22" s="32">
        <f>'[5]вспомогат'!B20</f>
        <v>76557385</v>
      </c>
      <c r="C22" s="32">
        <f>'[5]вспомогат'!C20</f>
        <v>47401754</v>
      </c>
      <c r="D22" s="37">
        <f>'[5]вспомогат'!D20</f>
        <v>7321972</v>
      </c>
      <c r="E22" s="32">
        <f>'[5]вспомогат'!G20</f>
        <v>60846439.72</v>
      </c>
      <c r="F22" s="37">
        <f>'[5]вспомогат'!H20</f>
        <v>9792544.199999996</v>
      </c>
      <c r="G22" s="38">
        <f>'[5]вспомогат'!I20</f>
        <v>133.74189630880855</v>
      </c>
      <c r="H22" s="34">
        <f>'[5]вспомогат'!J20</f>
        <v>2470572.1999999955</v>
      </c>
      <c r="I22" s="35">
        <f>'[5]вспомогат'!K20</f>
        <v>128.3632663044494</v>
      </c>
      <c r="J22" s="36">
        <f>'[5]вспомогат'!L20</f>
        <v>13444685.719999999</v>
      </c>
    </row>
    <row r="23" spans="1:10" ht="12.75">
      <c r="A23" s="31" t="s">
        <v>25</v>
      </c>
      <c r="B23" s="32">
        <f>'[5]вспомогат'!B21</f>
        <v>56495430</v>
      </c>
      <c r="C23" s="32">
        <f>'[5]вспомогат'!C21</f>
        <v>34829790</v>
      </c>
      <c r="D23" s="37">
        <f>'[5]вспомогат'!D21</f>
        <v>6570015</v>
      </c>
      <c r="E23" s="32">
        <f>'[5]вспомогат'!G21</f>
        <v>45789820.05</v>
      </c>
      <c r="F23" s="37">
        <f>'[5]вспомогат'!H21</f>
        <v>7351279.4499999955</v>
      </c>
      <c r="G23" s="38">
        <f>'[5]вспомогат'!I21</f>
        <v>111.89136478379417</v>
      </c>
      <c r="H23" s="34">
        <f>'[5]вспомогат'!J21</f>
        <v>781264.4499999955</v>
      </c>
      <c r="I23" s="35">
        <f>'[5]вспомогат'!K21</f>
        <v>131.46740204290637</v>
      </c>
      <c r="J23" s="36">
        <f>'[5]вспомогат'!L21</f>
        <v>10960030.049999997</v>
      </c>
    </row>
    <row r="24" spans="1:10" ht="12.75">
      <c r="A24" s="31" t="s">
        <v>26</v>
      </c>
      <c r="B24" s="32">
        <f>'[5]вспомогат'!B22</f>
        <v>74626201</v>
      </c>
      <c r="C24" s="32">
        <f>'[5]вспомогат'!C22</f>
        <v>52309906</v>
      </c>
      <c r="D24" s="37">
        <f>'[5]вспомогат'!D22</f>
        <v>8025885</v>
      </c>
      <c r="E24" s="32">
        <f>'[5]вспомогат'!G22</f>
        <v>63851761.43</v>
      </c>
      <c r="F24" s="37">
        <f>'[5]вспомогат'!H22</f>
        <v>8871730.200000003</v>
      </c>
      <c r="G24" s="38">
        <f>'[5]вспомогат'!I22</f>
        <v>110.53896486181903</v>
      </c>
      <c r="H24" s="34">
        <f>'[5]вспомогат'!J22</f>
        <v>845845.200000003</v>
      </c>
      <c r="I24" s="35">
        <f>'[5]вспомогат'!K22</f>
        <v>122.06437807401144</v>
      </c>
      <c r="J24" s="36">
        <f>'[5]вспомогат'!L22</f>
        <v>11541855.43</v>
      </c>
    </row>
    <row r="25" spans="1:10" ht="12.75">
      <c r="A25" s="31" t="s">
        <v>27</v>
      </c>
      <c r="B25" s="32">
        <f>'[5]вспомогат'!B23</f>
        <v>39123200</v>
      </c>
      <c r="C25" s="32">
        <f>'[5]вспомогат'!C23</f>
        <v>22791150</v>
      </c>
      <c r="D25" s="37">
        <f>'[5]вспомогат'!D23</f>
        <v>4291950</v>
      </c>
      <c r="E25" s="32">
        <f>'[5]вспомогат'!G23</f>
        <v>31986568.46</v>
      </c>
      <c r="F25" s="37">
        <f>'[5]вспомогат'!H23</f>
        <v>5727326.41</v>
      </c>
      <c r="G25" s="38">
        <f>'[5]вспомогат'!I23</f>
        <v>133.4434560048463</v>
      </c>
      <c r="H25" s="34">
        <f>'[5]вспомогат'!J23</f>
        <v>1435376.4100000001</v>
      </c>
      <c r="I25" s="35">
        <f>'[5]вспомогат'!K23</f>
        <v>140.34644350987116</v>
      </c>
      <c r="J25" s="36">
        <f>'[5]вспомогат'!L23</f>
        <v>9195418.46</v>
      </c>
    </row>
    <row r="26" spans="1:10" ht="12.75">
      <c r="A26" s="49" t="s">
        <v>28</v>
      </c>
      <c r="B26" s="32">
        <f>'[5]вспомогат'!B24</f>
        <v>20364343</v>
      </c>
      <c r="C26" s="32">
        <f>'[5]вспомогат'!C24</f>
        <v>11925382</v>
      </c>
      <c r="D26" s="37">
        <f>'[5]вспомогат'!D24</f>
        <v>2873495</v>
      </c>
      <c r="E26" s="32">
        <f>'[5]вспомогат'!G24</f>
        <v>19196458.18</v>
      </c>
      <c r="F26" s="37">
        <f>'[5]вспомогат'!H24</f>
        <v>4452286.609999999</v>
      </c>
      <c r="G26" s="38">
        <f>'[5]вспомогат'!I24</f>
        <v>154.94325238081151</v>
      </c>
      <c r="H26" s="34">
        <f>'[5]вспомогат'!J24</f>
        <v>1578791.6099999994</v>
      </c>
      <c r="I26" s="35">
        <f>'[5]вспомогат'!K24</f>
        <v>160.97143202624454</v>
      </c>
      <c r="J26" s="36">
        <f>'[5]вспомогат'!L24</f>
        <v>7271076.18</v>
      </c>
    </row>
    <row r="27" spans="1:10" ht="12.75">
      <c r="A27" s="31" t="s">
        <v>29</v>
      </c>
      <c r="B27" s="32">
        <f>'[5]вспомогат'!B25</f>
        <v>62323440</v>
      </c>
      <c r="C27" s="32">
        <f>'[5]вспомогат'!C25</f>
        <v>46301910</v>
      </c>
      <c r="D27" s="37">
        <f>'[5]вспомогат'!D25</f>
        <v>6123110</v>
      </c>
      <c r="E27" s="32">
        <f>'[5]вспомогат'!G25</f>
        <v>74420654.13</v>
      </c>
      <c r="F27" s="37">
        <f>'[5]вспомогат'!H25</f>
        <v>11631305.659999996</v>
      </c>
      <c r="G27" s="38">
        <f>'[5]вспомогат'!I25</f>
        <v>189.95748337037872</v>
      </c>
      <c r="H27" s="34">
        <f>'[5]вспомогат'!J25</f>
        <v>5508195.659999996</v>
      </c>
      <c r="I27" s="35">
        <f>'[5]вспомогат'!K25</f>
        <v>160.7291235501948</v>
      </c>
      <c r="J27" s="36">
        <f>'[5]вспомогат'!L25</f>
        <v>28118744.129999995</v>
      </c>
    </row>
    <row r="28" spans="1:10" ht="12.75">
      <c r="A28" s="31" t="s">
        <v>30</v>
      </c>
      <c r="B28" s="32">
        <f>'[5]вспомогат'!B26</f>
        <v>41971865</v>
      </c>
      <c r="C28" s="32">
        <f>'[5]вспомогат'!C26</f>
        <v>27308225</v>
      </c>
      <c r="D28" s="37">
        <f>'[5]вспомогат'!D26</f>
        <v>4767146</v>
      </c>
      <c r="E28" s="32">
        <f>'[5]вспомогат'!G26</f>
        <v>32250673.37</v>
      </c>
      <c r="F28" s="37">
        <f>'[5]вспомогат'!H26</f>
        <v>4911768.91</v>
      </c>
      <c r="G28" s="38">
        <f>'[5]вспомогат'!I26</f>
        <v>103.03374199153959</v>
      </c>
      <c r="H28" s="34">
        <f>'[5]вспомогат'!J26</f>
        <v>144622.91000000015</v>
      </c>
      <c r="I28" s="35">
        <f>'[5]вспомогат'!K26</f>
        <v>118.09875365389</v>
      </c>
      <c r="J28" s="36">
        <f>'[5]вспомогат'!L26</f>
        <v>4942448.370000001</v>
      </c>
    </row>
    <row r="29" spans="1:10" ht="12.75">
      <c r="A29" s="31" t="s">
        <v>31</v>
      </c>
      <c r="B29" s="32">
        <f>'[5]вспомогат'!B27</f>
        <v>27455354</v>
      </c>
      <c r="C29" s="32">
        <f>'[5]вспомогат'!C27</f>
        <v>19062514</v>
      </c>
      <c r="D29" s="37">
        <f>'[5]вспомогат'!D27</f>
        <v>3002745</v>
      </c>
      <c r="E29" s="32">
        <f>'[5]вспомогат'!G27</f>
        <v>23863138.11</v>
      </c>
      <c r="F29" s="37">
        <f>'[5]вспомогат'!H27</f>
        <v>4397830.009999998</v>
      </c>
      <c r="G29" s="38">
        <f>'[5]вспомогат'!I27</f>
        <v>146.46032247160508</v>
      </c>
      <c r="H29" s="34">
        <f>'[5]вспомогат'!J27</f>
        <v>1395085.009999998</v>
      </c>
      <c r="I29" s="35">
        <f>'[5]вспомогат'!K27</f>
        <v>125.1835833930404</v>
      </c>
      <c r="J29" s="36">
        <f>'[5]вспомогат'!L27</f>
        <v>4800624.109999999</v>
      </c>
    </row>
    <row r="30" spans="1:10" ht="12.75">
      <c r="A30" s="31" t="s">
        <v>32</v>
      </c>
      <c r="B30" s="32">
        <f>'[5]вспомогат'!B28</f>
        <v>51267387</v>
      </c>
      <c r="C30" s="32">
        <f>'[5]вспомогат'!C28</f>
        <v>34642789</v>
      </c>
      <c r="D30" s="37">
        <f>'[5]вспомогат'!D28</f>
        <v>4644284</v>
      </c>
      <c r="E30" s="32">
        <f>'[5]вспомогат'!G28</f>
        <v>42863034</v>
      </c>
      <c r="F30" s="37">
        <f>'[5]вспомогат'!H28</f>
        <v>6846879.369999997</v>
      </c>
      <c r="G30" s="38">
        <f>'[5]вспомогат'!I28</f>
        <v>147.42594057555476</v>
      </c>
      <c r="H30" s="34">
        <f>'[5]вспомогат'!J28</f>
        <v>2202595.3699999973</v>
      </c>
      <c r="I30" s="35">
        <f>'[5]вспомогат'!K28</f>
        <v>123.72858894242032</v>
      </c>
      <c r="J30" s="36">
        <f>'[5]вспомогат'!L28</f>
        <v>8220245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50865414</v>
      </c>
      <c r="D31" s="37">
        <f>'[5]вспомогат'!D29</f>
        <v>3619863</v>
      </c>
      <c r="E31" s="32">
        <f>'[5]вспомогат'!G29</f>
        <v>73191914.8</v>
      </c>
      <c r="F31" s="37">
        <f>'[5]вспомогат'!H29</f>
        <v>11802156</v>
      </c>
      <c r="G31" s="38">
        <f>'[5]вспомогат'!I29</f>
        <v>326.0387478752649</v>
      </c>
      <c r="H31" s="34">
        <f>'[5]вспомогат'!J29</f>
        <v>8182293</v>
      </c>
      <c r="I31" s="35">
        <f>'[5]вспомогат'!K29</f>
        <v>143.8932843444467</v>
      </c>
      <c r="J31" s="36">
        <f>'[5]вспомогат'!L29</f>
        <v>22326500.799999997</v>
      </c>
    </row>
    <row r="32" spans="1:10" ht="12.75">
      <c r="A32" s="31" t="s">
        <v>34</v>
      </c>
      <c r="B32" s="32">
        <f>'[5]вспомогат'!B30</f>
        <v>35705463</v>
      </c>
      <c r="C32" s="32">
        <f>'[5]вспомогат'!C30</f>
        <v>23490733</v>
      </c>
      <c r="D32" s="37">
        <f>'[5]вспомогат'!D30</f>
        <v>4834174</v>
      </c>
      <c r="E32" s="32">
        <f>'[5]вспомогат'!G30</f>
        <v>35420707.94</v>
      </c>
      <c r="F32" s="37">
        <f>'[5]вспомогат'!H30</f>
        <v>6432923.489999998</v>
      </c>
      <c r="G32" s="38">
        <f>'[5]вспомогат'!I30</f>
        <v>133.07182343870946</v>
      </c>
      <c r="H32" s="34">
        <f>'[5]вспомогат'!J30</f>
        <v>1598749.4899999984</v>
      </c>
      <c r="I32" s="35">
        <f>'[5]вспомогат'!K30</f>
        <v>150.78587773314695</v>
      </c>
      <c r="J32" s="36">
        <f>'[5]вспомогат'!L30</f>
        <v>11929974.939999998</v>
      </c>
    </row>
    <row r="33" spans="1:10" ht="12.75">
      <c r="A33" s="31" t="s">
        <v>35</v>
      </c>
      <c r="B33" s="32">
        <f>'[5]вспомогат'!B31</f>
        <v>47002374</v>
      </c>
      <c r="C33" s="32">
        <f>'[5]вспомогат'!C31</f>
        <v>29970147</v>
      </c>
      <c r="D33" s="37">
        <f>'[5]вспомогат'!D31</f>
        <v>4060517</v>
      </c>
      <c r="E33" s="32">
        <f>'[5]вспомогат'!G31</f>
        <v>34830669.49</v>
      </c>
      <c r="F33" s="37">
        <f>'[5]вспомогат'!H31</f>
        <v>5312730.630000003</v>
      </c>
      <c r="G33" s="38">
        <f>'[5]вспомогат'!I31</f>
        <v>130.8387732399594</v>
      </c>
      <c r="H33" s="34">
        <f>'[5]вспомогат'!J31</f>
        <v>1252213.6300000027</v>
      </c>
      <c r="I33" s="35">
        <f>'[5]вспомогат'!K31</f>
        <v>116.21788004576688</v>
      </c>
      <c r="J33" s="36">
        <f>'[5]вспомогат'!L31</f>
        <v>4860522.490000002</v>
      </c>
    </row>
    <row r="34" spans="1:10" ht="12.75">
      <c r="A34" s="31" t="s">
        <v>36</v>
      </c>
      <c r="B34" s="32">
        <f>'[5]вспомогат'!B32</f>
        <v>17791206</v>
      </c>
      <c r="C34" s="32">
        <f>'[5]вспомогат'!C32</f>
        <v>12488915</v>
      </c>
      <c r="D34" s="37">
        <f>'[5]вспомогат'!D32</f>
        <v>2603205</v>
      </c>
      <c r="E34" s="32">
        <f>'[5]вспомогат'!G32</f>
        <v>16909302.43</v>
      </c>
      <c r="F34" s="37">
        <f>'[5]вспомогат'!H32</f>
        <v>3728712.9499999993</v>
      </c>
      <c r="G34" s="38">
        <f>'[5]вспомогат'!I32</f>
        <v>143.23547127483235</v>
      </c>
      <c r="H34" s="34">
        <f>'[5]вспомогат'!J32</f>
        <v>1125507.9499999993</v>
      </c>
      <c r="I34" s="35">
        <f>'[5]вспомогат'!K32</f>
        <v>135.39448727131222</v>
      </c>
      <c r="J34" s="36">
        <f>'[5]вспомогат'!L32</f>
        <v>4420387.43</v>
      </c>
    </row>
    <row r="35" spans="1:10" ht="12.75">
      <c r="A35" s="31" t="s">
        <v>37</v>
      </c>
      <c r="B35" s="32">
        <f>'[5]вспомогат'!B33</f>
        <v>33106094</v>
      </c>
      <c r="C35" s="32">
        <f>'[5]вспомогат'!C33</f>
        <v>20547110</v>
      </c>
      <c r="D35" s="37">
        <f>'[5]вспомогат'!D33</f>
        <v>3790371</v>
      </c>
      <c r="E35" s="32">
        <f>'[5]вспомогат'!G33</f>
        <v>29302638.82</v>
      </c>
      <c r="F35" s="37">
        <f>'[5]вспомогат'!H33</f>
        <v>6029657.02</v>
      </c>
      <c r="G35" s="38">
        <f>'[5]вспомогат'!I33</f>
        <v>159.0782807276649</v>
      </c>
      <c r="H35" s="34">
        <f>'[5]вспомогат'!J33</f>
        <v>2239286.0199999996</v>
      </c>
      <c r="I35" s="35">
        <f>'[5]вспомогат'!K33</f>
        <v>142.6119722919671</v>
      </c>
      <c r="J35" s="36">
        <f>'[5]вспомогат'!L33</f>
        <v>8755528.82</v>
      </c>
    </row>
    <row r="36" spans="1:10" ht="12.75">
      <c r="A36" s="31" t="s">
        <v>38</v>
      </c>
      <c r="B36" s="32">
        <f>'[5]вспомогат'!B34</f>
        <v>30491109</v>
      </c>
      <c r="C36" s="32">
        <f>'[5]вспомогат'!C34</f>
        <v>18376275</v>
      </c>
      <c r="D36" s="37">
        <f>'[5]вспомогат'!D34</f>
        <v>3939435</v>
      </c>
      <c r="E36" s="32">
        <f>'[5]вспомогат'!G34</f>
        <v>24303059.06</v>
      </c>
      <c r="F36" s="37">
        <f>'[5]вспомогат'!H34</f>
        <v>3538975.579999998</v>
      </c>
      <c r="G36" s="38">
        <f>'[5]вспомогат'!I34</f>
        <v>89.83459760092497</v>
      </c>
      <c r="H36" s="34">
        <f>'[5]вспомогат'!J34</f>
        <v>-400459.4200000018</v>
      </c>
      <c r="I36" s="35">
        <f>'[5]вспомогат'!K34</f>
        <v>132.25236920975553</v>
      </c>
      <c r="J36" s="36">
        <f>'[5]вспомогат'!L34</f>
        <v>5926784.059999999</v>
      </c>
    </row>
    <row r="37" spans="1:10" ht="12.75">
      <c r="A37" s="31" t="s">
        <v>39</v>
      </c>
      <c r="B37" s="32">
        <f>'[5]вспомогат'!B35</f>
        <v>68975986</v>
      </c>
      <c r="C37" s="32">
        <f>'[5]вспомогат'!C35</f>
        <v>45215753</v>
      </c>
      <c r="D37" s="37">
        <f>'[5]вспомогат'!D35</f>
        <v>6849554</v>
      </c>
      <c r="E37" s="32">
        <f>'[5]вспомогат'!G35</f>
        <v>63313274.91</v>
      </c>
      <c r="F37" s="37">
        <f>'[5]вспомогат'!H35</f>
        <v>14409644.839999996</v>
      </c>
      <c r="G37" s="38">
        <f>'[5]вспомогат'!I35</f>
        <v>210.37347599566328</v>
      </c>
      <c r="H37" s="34">
        <f>'[5]вспомогат'!J35</f>
        <v>7560090.839999996</v>
      </c>
      <c r="I37" s="35">
        <f>'[5]вспомогат'!K35</f>
        <v>140.02481593085488</v>
      </c>
      <c r="J37" s="36">
        <f>'[5]вспомогат'!L35</f>
        <v>18097521.909999996</v>
      </c>
    </row>
    <row r="38" spans="1:10" ht="18.75" customHeight="1">
      <c r="A38" s="50" t="s">
        <v>40</v>
      </c>
      <c r="B38" s="40">
        <f>SUM(B18:B37)</f>
        <v>953554444</v>
      </c>
      <c r="C38" s="40">
        <f>SUM(C18:C37)</f>
        <v>620265415</v>
      </c>
      <c r="D38" s="40">
        <f>SUM(D18:D37)</f>
        <v>97521096</v>
      </c>
      <c r="E38" s="40">
        <f>SUM(E18:E37)</f>
        <v>839595933.7299999</v>
      </c>
      <c r="F38" s="40">
        <f>SUM(F18:F37)</f>
        <v>140249792.41</v>
      </c>
      <c r="G38" s="41">
        <f>F38/D38*100</f>
        <v>143.8148238305279</v>
      </c>
      <c r="H38" s="40">
        <f>SUM(H18:H37)</f>
        <v>42728696.40999998</v>
      </c>
      <c r="I38" s="42">
        <f>E38/C38*100</f>
        <v>135.36075257879725</v>
      </c>
      <c r="J38" s="40">
        <f>SUM(J18:J37)</f>
        <v>219330518.73000005</v>
      </c>
    </row>
    <row r="39" spans="1:10" ht="12" customHeight="1">
      <c r="A39" s="49" t="s">
        <v>41</v>
      </c>
      <c r="B39" s="32">
        <f>'[5]вспомогат'!B36</f>
        <v>8020900</v>
      </c>
      <c r="C39" s="32">
        <f>'[5]вспомогат'!C36</f>
        <v>5160430</v>
      </c>
      <c r="D39" s="37">
        <f>'[5]вспомогат'!D36</f>
        <v>1165600</v>
      </c>
      <c r="E39" s="32">
        <f>'[5]вспомогат'!G36</f>
        <v>6335428.13</v>
      </c>
      <c r="F39" s="37">
        <f>'[5]вспомогат'!H36</f>
        <v>1459577.4100000001</v>
      </c>
      <c r="G39" s="38">
        <f>'[5]вспомогат'!I36</f>
        <v>125.22112302676733</v>
      </c>
      <c r="H39" s="34">
        <f>'[5]вспомогат'!J36</f>
        <v>293977.41000000015</v>
      </c>
      <c r="I39" s="35">
        <f>'[5]вспомогат'!K36</f>
        <v>122.76938414046892</v>
      </c>
      <c r="J39" s="36">
        <f>'[5]вспомогат'!L36</f>
        <v>1174998.13</v>
      </c>
    </row>
    <row r="40" spans="1:10" ht="12.75" customHeight="1">
      <c r="A40" s="49" t="s">
        <v>42</v>
      </c>
      <c r="B40" s="32">
        <f>'[5]вспомогат'!B37</f>
        <v>16924819</v>
      </c>
      <c r="C40" s="32">
        <f>'[5]вспомогат'!C37</f>
        <v>13242077</v>
      </c>
      <c r="D40" s="37">
        <f>'[5]вспомогат'!D37</f>
        <v>1379635</v>
      </c>
      <c r="E40" s="32">
        <f>'[5]вспомогат'!G37</f>
        <v>16647884.4</v>
      </c>
      <c r="F40" s="37">
        <f>'[5]вспомогат'!H37</f>
        <v>3086506.8499999996</v>
      </c>
      <c r="G40" s="38">
        <f>'[5]вспомогат'!I37</f>
        <v>223.71908874448673</v>
      </c>
      <c r="H40" s="34">
        <f>'[5]вспомогат'!J37</f>
        <v>1706871.8499999996</v>
      </c>
      <c r="I40" s="35">
        <f>'[5]вспомогат'!K37</f>
        <v>125.71958613441079</v>
      </c>
      <c r="J40" s="36">
        <f>'[5]вспомогат'!L37</f>
        <v>3405807.4000000004</v>
      </c>
    </row>
    <row r="41" spans="1:10" ht="12.75" customHeight="1">
      <c r="A41" s="49" t="s">
        <v>43</v>
      </c>
      <c r="B41" s="32">
        <f>'[5]вспомогат'!B38</f>
        <v>10169245</v>
      </c>
      <c r="C41" s="32">
        <f>'[5]вспомогат'!C38</f>
        <v>5382331</v>
      </c>
      <c r="D41" s="37">
        <f>'[5]вспомогат'!D38</f>
        <v>1221637</v>
      </c>
      <c r="E41" s="32">
        <f>'[5]вспомогат'!G38</f>
        <v>9270610.97</v>
      </c>
      <c r="F41" s="37">
        <f>'[5]вспомогат'!H38</f>
        <v>1851250.3100000005</v>
      </c>
      <c r="G41" s="38">
        <f>'[5]вспомогат'!I38</f>
        <v>151.53849384064173</v>
      </c>
      <c r="H41" s="34">
        <f>'[5]вспомогат'!J38</f>
        <v>629613.3100000005</v>
      </c>
      <c r="I41" s="35">
        <f>'[5]вспомогат'!K38</f>
        <v>172.24156169510945</v>
      </c>
      <c r="J41" s="36">
        <f>'[5]вспомогат'!L38</f>
        <v>3888279.9700000007</v>
      </c>
    </row>
    <row r="42" spans="1:10" ht="12.75" customHeight="1">
      <c r="A42" s="49" t="s">
        <v>44</v>
      </c>
      <c r="B42" s="32">
        <f>'[5]вспомогат'!B39</f>
        <v>6720100</v>
      </c>
      <c r="C42" s="32">
        <f>'[5]вспомогат'!C39</f>
        <v>4797710</v>
      </c>
      <c r="D42" s="37">
        <f>'[5]вспомогат'!D39</f>
        <v>346310</v>
      </c>
      <c r="E42" s="32">
        <f>'[5]вспомогат'!G39</f>
        <v>5942589.22</v>
      </c>
      <c r="F42" s="37">
        <f>'[5]вспомогат'!H39</f>
        <v>763065.8700000001</v>
      </c>
      <c r="G42" s="38">
        <f>'[5]вспомогат'!I39</f>
        <v>220.34185267534872</v>
      </c>
      <c r="H42" s="34">
        <f>'[5]вспомогат'!J39</f>
        <v>416755.8700000001</v>
      </c>
      <c r="I42" s="35">
        <f>'[5]вспомогат'!K39</f>
        <v>123.86303507298273</v>
      </c>
      <c r="J42" s="36">
        <f>'[5]вспомогат'!L39</f>
        <v>1144879.2199999997</v>
      </c>
    </row>
    <row r="43" spans="1:10" ht="12" customHeight="1">
      <c r="A43" s="49" t="s">
        <v>45</v>
      </c>
      <c r="B43" s="32">
        <f>'[5]вспомогат'!B40</f>
        <v>7830362</v>
      </c>
      <c r="C43" s="32">
        <f>'[5]вспомогат'!C40</f>
        <v>3607864</v>
      </c>
      <c r="D43" s="37">
        <f>'[5]вспомогат'!D40</f>
        <v>826840</v>
      </c>
      <c r="E43" s="32">
        <f>'[5]вспомогат'!G40</f>
        <v>6599720.07</v>
      </c>
      <c r="F43" s="37">
        <f>'[5]вспомогат'!H40</f>
        <v>863776.1600000001</v>
      </c>
      <c r="G43" s="38">
        <f>'[5]вспомогат'!I40</f>
        <v>104.46714721106866</v>
      </c>
      <c r="H43" s="34">
        <f>'[5]вспомогат'!J40</f>
        <v>36936.16000000015</v>
      </c>
      <c r="I43" s="35">
        <f>'[5]вспомогат'!K40</f>
        <v>182.92596589006683</v>
      </c>
      <c r="J43" s="36">
        <f>'[5]вспомогат'!L40</f>
        <v>2991856.0700000003</v>
      </c>
    </row>
    <row r="44" spans="1:10" ht="14.25" customHeight="1">
      <c r="A44" s="49" t="s">
        <v>46</v>
      </c>
      <c r="B44" s="32">
        <f>'[5]вспомогат'!B41</f>
        <v>11790270</v>
      </c>
      <c r="C44" s="32">
        <f>'[5]вспомогат'!C41</f>
        <v>7211049</v>
      </c>
      <c r="D44" s="37">
        <f>'[5]вспомогат'!D41</f>
        <v>1635750</v>
      </c>
      <c r="E44" s="32">
        <f>'[5]вспомогат'!G41</f>
        <v>6993011.64</v>
      </c>
      <c r="F44" s="37">
        <f>'[5]вспомогат'!H41</f>
        <v>1416945.3099999996</v>
      </c>
      <c r="G44" s="38">
        <f>'[5]вспомогат'!I41</f>
        <v>86.62358612257371</v>
      </c>
      <c r="H44" s="34">
        <f>'[5]вспомогат'!J41</f>
        <v>-218804.6900000004</v>
      </c>
      <c r="I44" s="35">
        <f>'[5]вспомогат'!K41</f>
        <v>96.97634338637832</v>
      </c>
      <c r="J44" s="36">
        <f>'[5]вспомогат'!L41</f>
        <v>-218037.36000000034</v>
      </c>
    </row>
    <row r="45" spans="1:10" ht="15" customHeight="1">
      <c r="A45" s="50" t="s">
        <v>47</v>
      </c>
      <c r="B45" s="40">
        <f>SUM(B39:B44)</f>
        <v>61455696</v>
      </c>
      <c r="C45" s="40">
        <f>SUM(C39:C44)</f>
        <v>39401461</v>
      </c>
      <c r="D45" s="40">
        <f>SUM(D39:D44)</f>
        <v>6575772</v>
      </c>
      <c r="E45" s="40">
        <f>SUM(E39:E44)</f>
        <v>51789244.43</v>
      </c>
      <c r="F45" s="40">
        <f>SUM(F39:F44)</f>
        <v>9441121.91</v>
      </c>
      <c r="G45" s="41">
        <f>F45/D45*100</f>
        <v>143.57435005349944</v>
      </c>
      <c r="H45" s="40">
        <f>SUM(H39:H44)</f>
        <v>2865349.91</v>
      </c>
      <c r="I45" s="42">
        <f>E45/C45*100</f>
        <v>131.43990886530833</v>
      </c>
      <c r="J45" s="40">
        <f>SUM(J39:J44)</f>
        <v>12387783.43</v>
      </c>
    </row>
    <row r="46" spans="1:10" ht="15.75" customHeight="1">
      <c r="A46" s="51" t="s">
        <v>48</v>
      </c>
      <c r="B46" s="52">
        <f>'[5]вспомогат'!B42</f>
        <v>6320665557</v>
      </c>
      <c r="C46" s="52">
        <f>'[5]вспомогат'!C42</f>
        <v>4325784529</v>
      </c>
      <c r="D46" s="52">
        <f>'[5]вспомогат'!D42</f>
        <v>623371679</v>
      </c>
      <c r="E46" s="52">
        <f>'[5]вспомогат'!G42</f>
        <v>4814552728.14</v>
      </c>
      <c r="F46" s="52">
        <f>'[5]вспомогат'!H42</f>
        <v>757102729.3199997</v>
      </c>
      <c r="G46" s="53">
        <f>'[5]вспомогат'!I42</f>
        <v>121.45285947775623</v>
      </c>
      <c r="H46" s="52">
        <f>'[5]вспомогат'!J42</f>
        <v>130865700.40999979</v>
      </c>
      <c r="I46" s="53">
        <f>'[5]вспомогат'!K42</f>
        <v>111.29894926257433</v>
      </c>
      <c r="J46" s="52">
        <f>'[5]вспомогат'!L42</f>
        <v>488768199.14000034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26.08.2016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2016-08-29T06:07:29Z</dcterms:created>
  <dcterms:modified xsi:type="dcterms:W3CDTF">2016-08-29T06:07:56Z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