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7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<sst xmlns="http://schemas.openxmlformats.org/spreadsheetml/2006/main" count="54" uniqueCount="49">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</sst>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7;&#1045;&#1056;&#1055;&#1045;&#1053;&#1068;_2016\&#1085;&#1072;&#1076;&#1093;_2208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22.08.2016</v>
          </cell>
        </row>
        <row r="6">
          <cell r="G6" t="str">
            <v>Фактично надійшло на 22.08.2016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1022789317.28</v>
          </cell>
          <cell r="H10">
            <v>162833091.24</v>
          </cell>
          <cell r="I10">
            <v>110.46917691001266</v>
          </cell>
          <cell r="J10">
            <v>15431711.24000001</v>
          </cell>
          <cell r="K10">
            <v>104.80735111518875</v>
          </cell>
          <cell r="L10">
            <v>46913764.27999997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2153772225.84</v>
          </cell>
          <cell r="H11">
            <v>306952267.09000015</v>
          </cell>
          <cell r="I11">
            <v>105.46647554566778</v>
          </cell>
          <cell r="J11">
            <v>15909767.090000153</v>
          </cell>
          <cell r="K11">
            <v>102.2936979249709</v>
          </cell>
          <cell r="L11">
            <v>48293325.84000015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167802866.69</v>
          </cell>
          <cell r="H12">
            <v>20621833.419999987</v>
          </cell>
          <cell r="I12">
            <v>113.50838538824502</v>
          </cell>
          <cell r="J12">
            <v>2454159.419999987</v>
          </cell>
          <cell r="K12">
            <v>134.04334621754393</v>
          </cell>
          <cell r="L12">
            <v>42617341.69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264842294.13</v>
          </cell>
          <cell r="H13">
            <v>21499142.72</v>
          </cell>
          <cell r="I13">
            <v>83.10949014083057</v>
          </cell>
          <cell r="J13">
            <v>-4369314.280000001</v>
          </cell>
          <cell r="K13">
            <v>127.06990001680481</v>
          </cell>
          <cell r="L13">
            <v>56419769.129999995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208918242.24</v>
          </cell>
          <cell r="H14">
            <v>17969969.870000005</v>
          </cell>
          <cell r="I14">
            <v>53.23489118971444</v>
          </cell>
          <cell r="J14">
            <v>-15786030.129999995</v>
          </cell>
          <cell r="K14">
            <v>93.8852902999663</v>
          </cell>
          <cell r="L14">
            <v>-13606757.75999999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31103515.27</v>
          </cell>
          <cell r="H15">
            <v>3596422.129999999</v>
          </cell>
          <cell r="I15">
            <v>118.35007667500325</v>
          </cell>
          <cell r="J15">
            <v>557622.129999999</v>
          </cell>
          <cell r="K15">
            <v>108.63902309278855</v>
          </cell>
          <cell r="L15">
            <v>2473365.2699999996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25791032.1</v>
          </cell>
          <cell r="H16">
            <v>3777948.5700000003</v>
          </cell>
          <cell r="I16">
            <v>103.05917990727822</v>
          </cell>
          <cell r="J16">
            <v>112143.5700000003</v>
          </cell>
          <cell r="K16">
            <v>132.5748993789585</v>
          </cell>
          <cell r="L16">
            <v>6337099.1000000015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114519612.9</v>
          </cell>
          <cell r="H17">
            <v>13030010.89</v>
          </cell>
          <cell r="I17">
            <v>99.02084869687761</v>
          </cell>
          <cell r="J17">
            <v>-128845.1099999994</v>
          </cell>
          <cell r="K17">
            <v>134.13284788447353</v>
          </cell>
          <cell r="L17">
            <v>29141858.900000006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11289676.33</v>
          </cell>
          <cell r="H18">
            <v>1424265.3200000003</v>
          </cell>
          <cell r="I18">
            <v>80.4194879294428</v>
          </cell>
          <cell r="J18">
            <v>-346779.6799999997</v>
          </cell>
          <cell r="K18">
            <v>111.81280524087289</v>
          </cell>
          <cell r="L18">
            <v>1192732.33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10530966.03</v>
          </cell>
          <cell r="H19">
            <v>1655284.83</v>
          </cell>
          <cell r="I19">
            <v>102.96179313030231</v>
          </cell>
          <cell r="J19">
            <v>47615.830000000075</v>
          </cell>
          <cell r="K19">
            <v>134.85648744265762</v>
          </cell>
          <cell r="L19">
            <v>2721949.0299999993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59411390.54</v>
          </cell>
          <cell r="H20">
            <v>8357495.019999996</v>
          </cell>
          <cell r="I20">
            <v>114.1426793219094</v>
          </cell>
          <cell r="J20">
            <v>1035523.0199999958</v>
          </cell>
          <cell r="K20">
            <v>125.33584841607338</v>
          </cell>
          <cell r="L20">
            <v>12009636.54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44283125.3</v>
          </cell>
          <cell r="H21">
            <v>5844584.6999999955</v>
          </cell>
          <cell r="I21">
            <v>88.95846813135122</v>
          </cell>
          <cell r="J21">
            <v>-725430.3000000045</v>
          </cell>
          <cell r="K21">
            <v>127.14152252999516</v>
          </cell>
          <cell r="L21">
            <v>9453335.299999997</v>
          </cell>
        </row>
        <row r="22">
          <cell r="B22">
            <v>74626201</v>
          </cell>
          <cell r="C22">
            <v>52309906</v>
          </cell>
          <cell r="D22">
            <v>8025885</v>
          </cell>
          <cell r="G22">
            <v>62224116.69</v>
          </cell>
          <cell r="H22">
            <v>7244085.460000001</v>
          </cell>
          <cell r="I22">
            <v>90.25902389580715</v>
          </cell>
          <cell r="J22">
            <v>-781799.5399999991</v>
          </cell>
          <cell r="K22">
            <v>118.95283598865576</v>
          </cell>
          <cell r="L22">
            <v>9914210.689999998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30332748.56</v>
          </cell>
          <cell r="H23">
            <v>4073506.509999998</v>
          </cell>
          <cell r="I23">
            <v>94.91039061498847</v>
          </cell>
          <cell r="J23">
            <v>-218443.4900000021</v>
          </cell>
          <cell r="K23">
            <v>133.09003082336784</v>
          </cell>
          <cell r="L23">
            <v>7541598.559999999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18363207.67</v>
          </cell>
          <cell r="H24">
            <v>3619036.1000000015</v>
          </cell>
          <cell r="I24">
            <v>125.94544622489343</v>
          </cell>
          <cell r="J24">
            <v>745541.1000000015</v>
          </cell>
          <cell r="K24">
            <v>153.98423019069747</v>
          </cell>
          <cell r="L24">
            <v>6437825.670000002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71297540.12</v>
          </cell>
          <cell r="H25">
            <v>8508191.650000006</v>
          </cell>
          <cell r="I25">
            <v>138.95212808523783</v>
          </cell>
          <cell r="J25">
            <v>2385081.650000006</v>
          </cell>
          <cell r="K25">
            <v>153.98401517345616</v>
          </cell>
          <cell r="L25">
            <v>24995630.120000005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30767550.95</v>
          </cell>
          <cell r="H26">
            <v>3428646.4899999984</v>
          </cell>
          <cell r="I26">
            <v>71.92241416562443</v>
          </cell>
          <cell r="J26">
            <v>-1338499.5100000016</v>
          </cell>
          <cell r="K26">
            <v>112.66770707360145</v>
          </cell>
          <cell r="L26">
            <v>3459325.9499999993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23199320.26</v>
          </cell>
          <cell r="H27">
            <v>3734012.16</v>
          </cell>
          <cell r="I27">
            <v>124.35328874080218</v>
          </cell>
          <cell r="J27">
            <v>731267.1600000001</v>
          </cell>
          <cell r="K27">
            <v>121.701262803007</v>
          </cell>
          <cell r="L27">
            <v>4136806.2600000016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40941859.19</v>
          </cell>
          <cell r="H28">
            <v>4925704.559999995</v>
          </cell>
          <cell r="I28">
            <v>106.0595036823759</v>
          </cell>
          <cell r="J28">
            <v>281420.55999999493</v>
          </cell>
          <cell r="K28">
            <v>118.18291878866911</v>
          </cell>
          <cell r="L28">
            <v>6299070.189999998</v>
          </cell>
        </row>
        <row r="29">
          <cell r="B29">
            <v>77353686</v>
          </cell>
          <cell r="C29">
            <v>50865414</v>
          </cell>
          <cell r="D29">
            <v>3619863</v>
          </cell>
          <cell r="G29">
            <v>70918836.5</v>
          </cell>
          <cell r="H29">
            <v>9529077.700000003</v>
          </cell>
          <cell r="I29">
            <v>263.2441531627026</v>
          </cell>
          <cell r="J29">
            <v>5909214.700000003</v>
          </cell>
          <cell r="K29">
            <v>139.42447514533157</v>
          </cell>
          <cell r="L29">
            <v>20053422.5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33779606.95</v>
          </cell>
          <cell r="H30">
            <v>4791822.500000004</v>
          </cell>
          <cell r="I30">
            <v>99.12391444743204</v>
          </cell>
          <cell r="J30">
            <v>-42351.499999996275</v>
          </cell>
          <cell r="K30">
            <v>143.79971433841595</v>
          </cell>
          <cell r="L30">
            <v>10288873.950000003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33449286.04</v>
          </cell>
          <cell r="H31">
            <v>3931347.1799999997</v>
          </cell>
          <cell r="I31">
            <v>96.8188824231003</v>
          </cell>
          <cell r="J31">
            <v>-129169.8200000003</v>
          </cell>
          <cell r="K31">
            <v>111.60868193272458</v>
          </cell>
          <cell r="L31">
            <v>3479139.039999999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16169820.88</v>
          </cell>
          <cell r="H32">
            <v>2989231.4000000004</v>
          </cell>
          <cell r="I32">
            <v>114.82888977241517</v>
          </cell>
          <cell r="J32">
            <v>386026.4000000004</v>
          </cell>
          <cell r="K32">
            <v>129.47338403696398</v>
          </cell>
          <cell r="L32">
            <v>3680905.880000001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27674320.16</v>
          </cell>
          <cell r="H33">
            <v>4401338.359999999</v>
          </cell>
          <cell r="I33">
            <v>116.11893294877993</v>
          </cell>
          <cell r="J33">
            <v>610967.3599999994</v>
          </cell>
          <cell r="K33">
            <v>134.6871660296752</v>
          </cell>
          <cell r="L33">
            <v>7127210.16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23755871.9</v>
          </cell>
          <cell r="H34">
            <v>2991788.419999998</v>
          </cell>
          <cell r="I34">
            <v>75.94460677736777</v>
          </cell>
          <cell r="J34">
            <v>-947646.5800000019</v>
          </cell>
          <cell r="K34">
            <v>129.27468651835042</v>
          </cell>
          <cell r="L34">
            <v>5379596.8999999985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57934571.07</v>
          </cell>
          <cell r="H35">
            <v>9030941</v>
          </cell>
          <cell r="I35">
            <v>131.84713924439458</v>
          </cell>
          <cell r="J35">
            <v>2181387</v>
          </cell>
          <cell r="K35">
            <v>128.1291745157932</v>
          </cell>
          <cell r="L35">
            <v>12718818.07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5917973.56</v>
          </cell>
          <cell r="H36">
            <v>1042122.8399999999</v>
          </cell>
          <cell r="I36">
            <v>89.40655799588194</v>
          </cell>
          <cell r="J36">
            <v>-123477.16000000015</v>
          </cell>
          <cell r="K36">
            <v>114.67985342306746</v>
          </cell>
          <cell r="L36">
            <v>757543.5599999996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15964945.51</v>
          </cell>
          <cell r="H37">
            <v>2403567.959999999</v>
          </cell>
          <cell r="I37">
            <v>174.21767061577873</v>
          </cell>
          <cell r="J37">
            <v>1023932.959999999</v>
          </cell>
          <cell r="K37">
            <v>120.56224646632094</v>
          </cell>
          <cell r="L37">
            <v>2722868.51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8836203.37</v>
          </cell>
          <cell r="H38">
            <v>1416842.709999999</v>
          </cell>
          <cell r="I38">
            <v>115.9790273215365</v>
          </cell>
          <cell r="J38">
            <v>195205.70999999903</v>
          </cell>
          <cell r="K38">
            <v>164.1705679193643</v>
          </cell>
          <cell r="L38">
            <v>3453872.369999999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5700696.01</v>
          </cell>
          <cell r="H39">
            <v>521172.66000000015</v>
          </cell>
          <cell r="I39">
            <v>150.49310155640904</v>
          </cell>
          <cell r="J39">
            <v>174862.66000000015</v>
          </cell>
          <cell r="K39">
            <v>118.82118781668754</v>
          </cell>
          <cell r="L39">
            <v>902986.0099999998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6400026.89</v>
          </cell>
          <cell r="H40">
            <v>664082.9799999995</v>
          </cell>
          <cell r="I40">
            <v>80.31577814329248</v>
          </cell>
          <cell r="J40">
            <v>-162757.02000000048</v>
          </cell>
          <cell r="K40">
            <v>177.391023885601</v>
          </cell>
          <cell r="L40">
            <v>2792162.8899999997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6590580.02</v>
          </cell>
          <cell r="H41">
            <v>1014513.6899999995</v>
          </cell>
          <cell r="I41">
            <v>62.02131682714348</v>
          </cell>
          <cell r="J41">
            <v>-621236.3100000005</v>
          </cell>
          <cell r="K41">
            <v>91.39557947810366</v>
          </cell>
          <cell r="L41">
            <v>-620468.9800000004</v>
          </cell>
        </row>
        <row r="42">
          <cell r="B42">
            <v>6320665557</v>
          </cell>
          <cell r="C42">
            <v>4325784529</v>
          </cell>
          <cell r="D42">
            <v>623371679</v>
          </cell>
          <cell r="G42">
            <v>4705273346.950001</v>
          </cell>
          <cell r="H42">
            <v>647823348.1300004</v>
          </cell>
          <cell r="I42">
            <v>103.92248636788011</v>
          </cell>
          <cell r="J42">
            <v>23965138.29000015</v>
          </cell>
          <cell r="K42">
            <v>108.7727166114242</v>
          </cell>
          <cell r="L42">
            <v>379488817.95000076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22.08.2016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15" t="s">
        <v>10</v>
      </c>
      <c r="F8" s="20" t="str">
        <f>'[5]вспомогат'!H8</f>
        <v>за серпень</v>
      </c>
      <c r="G8" s="21" t="str">
        <f>'[5]вспомогат'!I8</f>
        <v>за серпень</v>
      </c>
      <c r="H8" s="22"/>
      <c r="I8" s="21" t="str">
        <f>'[5]вспомогат'!K8</f>
        <v>за 8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8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1230517148</v>
      </c>
      <c r="C10" s="32">
        <f>'[5]вспомогат'!C10</f>
        <v>975875553</v>
      </c>
      <c r="D10" s="32">
        <f>'[5]вспомогат'!D10</f>
        <v>147401380</v>
      </c>
      <c r="E10" s="32">
        <f>'[5]вспомогат'!G10</f>
        <v>1022789317.28</v>
      </c>
      <c r="F10" s="32">
        <f>'[5]вспомогат'!H10</f>
        <v>162833091.24</v>
      </c>
      <c r="G10" s="33">
        <f>'[5]вспомогат'!I10</f>
        <v>110.46917691001266</v>
      </c>
      <c r="H10" s="34">
        <f>'[5]вспомогат'!J10</f>
        <v>15431711.24000001</v>
      </c>
      <c r="I10" s="35">
        <f>'[5]вспомогат'!K10</f>
        <v>104.80735111518875</v>
      </c>
      <c r="J10" s="36">
        <f>'[5]вспомогат'!L10</f>
        <v>46913764.27999997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3209270000</v>
      </c>
      <c r="C12" s="32">
        <f>'[5]вспомогат'!C11</f>
        <v>2105478900</v>
      </c>
      <c r="D12" s="37">
        <f>'[5]вспомогат'!D11</f>
        <v>291042500</v>
      </c>
      <c r="E12" s="32">
        <f>'[5]вспомогат'!G11</f>
        <v>2153772225.84</v>
      </c>
      <c r="F12" s="37">
        <f>'[5]вспомогат'!H11</f>
        <v>306952267.09000015</v>
      </c>
      <c r="G12" s="38">
        <f>'[5]вспомогат'!I11</f>
        <v>105.46647554566778</v>
      </c>
      <c r="H12" s="34">
        <f>'[5]вспомогат'!J11</f>
        <v>15909767.090000153</v>
      </c>
      <c r="I12" s="35">
        <f>'[5]вспомогат'!K11</f>
        <v>102.2936979249709</v>
      </c>
      <c r="J12" s="36">
        <f>'[5]вспомогат'!L11</f>
        <v>48293325.84000015</v>
      </c>
    </row>
    <row r="13" spans="1:10" ht="12.75">
      <c r="A13" s="31" t="s">
        <v>15</v>
      </c>
      <c r="B13" s="32">
        <f>'[5]вспомогат'!B12</f>
        <v>192808483</v>
      </c>
      <c r="C13" s="32">
        <f>'[5]вспомогат'!C12</f>
        <v>125185525</v>
      </c>
      <c r="D13" s="37">
        <f>'[5]вспомогат'!D12</f>
        <v>18167674</v>
      </c>
      <c r="E13" s="32">
        <f>'[5]вспомогат'!G12</f>
        <v>167802866.69</v>
      </c>
      <c r="F13" s="37">
        <f>'[5]вспомогат'!H12</f>
        <v>20621833.419999987</v>
      </c>
      <c r="G13" s="38">
        <f>'[5]вспомогат'!I12</f>
        <v>113.50838538824502</v>
      </c>
      <c r="H13" s="34">
        <f>'[5]вспомогат'!J12</f>
        <v>2454159.419999987</v>
      </c>
      <c r="I13" s="35">
        <f>'[5]вспомогат'!K12</f>
        <v>134.04334621754393</v>
      </c>
      <c r="J13" s="36">
        <f>'[5]вспомогат'!L12</f>
        <v>42617341.69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208422525</v>
      </c>
      <c r="D14" s="37">
        <f>'[5]вспомогат'!D13</f>
        <v>25868457</v>
      </c>
      <c r="E14" s="32">
        <f>'[5]вспомогат'!G13</f>
        <v>264842294.13</v>
      </c>
      <c r="F14" s="37">
        <f>'[5]вспомогат'!H13</f>
        <v>21499142.72</v>
      </c>
      <c r="G14" s="38">
        <f>'[5]вспомогат'!I13</f>
        <v>83.10949014083057</v>
      </c>
      <c r="H14" s="34">
        <f>'[5]вспомогат'!J13</f>
        <v>-4369314.280000001</v>
      </c>
      <c r="I14" s="35">
        <f>'[5]вспомогат'!K13</f>
        <v>127.06990001680481</v>
      </c>
      <c r="J14" s="36">
        <f>'[5]вспомогат'!L13</f>
        <v>56419769.129999995</v>
      </c>
    </row>
    <row r="15" spans="1:10" ht="12.75">
      <c r="A15" s="31" t="s">
        <v>17</v>
      </c>
      <c r="B15" s="32">
        <f>'[5]вспомогат'!B14</f>
        <v>336215000</v>
      </c>
      <c r="C15" s="32">
        <f>'[5]вспомогат'!C14</f>
        <v>222525000</v>
      </c>
      <c r="D15" s="37">
        <f>'[5]вспомогат'!D14</f>
        <v>33756000</v>
      </c>
      <c r="E15" s="32">
        <f>'[5]вспомогат'!G14</f>
        <v>208918242.24</v>
      </c>
      <c r="F15" s="37">
        <f>'[5]вспомогат'!H14</f>
        <v>17969969.870000005</v>
      </c>
      <c r="G15" s="38">
        <f>'[5]вспомогат'!I14</f>
        <v>53.23489118971444</v>
      </c>
      <c r="H15" s="34">
        <f>'[5]вспомогат'!J14</f>
        <v>-15786030.129999995</v>
      </c>
      <c r="I15" s="35">
        <f>'[5]вспомогат'!K14</f>
        <v>93.8852902999663</v>
      </c>
      <c r="J15" s="36">
        <f>'[5]вспомогат'!L14</f>
        <v>-13606757.75999999</v>
      </c>
    </row>
    <row r="16" spans="1:10" ht="12.75">
      <c r="A16" s="31" t="s">
        <v>18</v>
      </c>
      <c r="B16" s="32">
        <f>'[5]вспомогат'!B15</f>
        <v>38932700</v>
      </c>
      <c r="C16" s="32">
        <f>'[5]вспомогат'!C15</f>
        <v>28630150</v>
      </c>
      <c r="D16" s="37">
        <f>'[5]вспомогат'!D15</f>
        <v>3038800</v>
      </c>
      <c r="E16" s="32">
        <f>'[5]вспомогат'!G15</f>
        <v>31103515.27</v>
      </c>
      <c r="F16" s="37">
        <f>'[5]вспомогат'!H15</f>
        <v>3596422.129999999</v>
      </c>
      <c r="G16" s="38">
        <f>'[5]вспомогат'!I15</f>
        <v>118.35007667500325</v>
      </c>
      <c r="H16" s="34">
        <f>'[5]вспомогат'!J15</f>
        <v>557622.129999999</v>
      </c>
      <c r="I16" s="35">
        <f>'[5]вспомогат'!K15</f>
        <v>108.63902309278855</v>
      </c>
      <c r="J16" s="36">
        <f>'[5]вспомогат'!L15</f>
        <v>2473365.2699999996</v>
      </c>
    </row>
    <row r="17" spans="1:10" ht="18" customHeight="1">
      <c r="A17" s="39" t="s">
        <v>19</v>
      </c>
      <c r="B17" s="40">
        <f>SUM(B12:B16)</f>
        <v>4075138269</v>
      </c>
      <c r="C17" s="40">
        <f>SUM(C12:C16)</f>
        <v>2690242100</v>
      </c>
      <c r="D17" s="40">
        <f>SUM(D12:D16)</f>
        <v>371873431</v>
      </c>
      <c r="E17" s="40">
        <f>SUM(E12:E16)</f>
        <v>2826439144.1700006</v>
      </c>
      <c r="F17" s="40">
        <f>SUM(F12:F16)</f>
        <v>370639635.23000014</v>
      </c>
      <c r="G17" s="41">
        <f>F17/D17*100</f>
        <v>99.66822158639242</v>
      </c>
      <c r="H17" s="40">
        <f>SUM(H12:H16)</f>
        <v>-1233795.769999858</v>
      </c>
      <c r="I17" s="42">
        <f>E17/C17*100</f>
        <v>105.06263150703057</v>
      </c>
      <c r="J17" s="40">
        <f>SUM(J12:J16)</f>
        <v>136197044.17000017</v>
      </c>
    </row>
    <row r="18" spans="1:10" ht="20.25" customHeight="1">
      <c r="A18" s="31" t="s">
        <v>20</v>
      </c>
      <c r="B18" s="43">
        <f>'[5]вспомогат'!B16</f>
        <v>31300285</v>
      </c>
      <c r="C18" s="43">
        <f>'[5]вспомогат'!C16</f>
        <v>19453933</v>
      </c>
      <c r="D18" s="44">
        <f>'[5]вспомогат'!D16</f>
        <v>3665805</v>
      </c>
      <c r="E18" s="43">
        <f>'[5]вспомогат'!G16</f>
        <v>25791032.1</v>
      </c>
      <c r="F18" s="44">
        <f>'[5]вспомогат'!H16</f>
        <v>3777948.5700000003</v>
      </c>
      <c r="G18" s="45">
        <f>'[5]вспомогат'!I16</f>
        <v>103.05917990727822</v>
      </c>
      <c r="H18" s="46">
        <f>'[5]вспомогат'!J16</f>
        <v>112143.5700000003</v>
      </c>
      <c r="I18" s="47">
        <f>'[5]вспомогат'!K16</f>
        <v>132.5748993789585</v>
      </c>
      <c r="J18" s="48">
        <f>'[5]вспомогат'!L16</f>
        <v>6337099.1000000015</v>
      </c>
    </row>
    <row r="19" spans="1:10" ht="12.75">
      <c r="A19" s="31" t="s">
        <v>21</v>
      </c>
      <c r="B19" s="32">
        <f>'[5]вспомогат'!B17</f>
        <v>133481991</v>
      </c>
      <c r="C19" s="32">
        <f>'[5]вспомогат'!C17</f>
        <v>85377754</v>
      </c>
      <c r="D19" s="37">
        <f>'[5]вспомогат'!D17</f>
        <v>13158856</v>
      </c>
      <c r="E19" s="32">
        <f>'[5]вспомогат'!G17</f>
        <v>114519612.9</v>
      </c>
      <c r="F19" s="37">
        <f>'[5]вспомогат'!H17</f>
        <v>13030010.89</v>
      </c>
      <c r="G19" s="38">
        <f>'[5]вспомогат'!I17</f>
        <v>99.02084869687761</v>
      </c>
      <c r="H19" s="34">
        <f>'[5]вспомогат'!J17</f>
        <v>-128845.1099999994</v>
      </c>
      <c r="I19" s="35">
        <f>'[5]вспомогат'!K17</f>
        <v>134.13284788447353</v>
      </c>
      <c r="J19" s="36">
        <f>'[5]вспомогат'!L17</f>
        <v>29141858.900000006</v>
      </c>
    </row>
    <row r="20" spans="1:10" ht="12.75">
      <c r="A20" s="31" t="s">
        <v>22</v>
      </c>
      <c r="B20" s="32">
        <f>'[5]вспомогат'!B18</f>
        <v>16486357</v>
      </c>
      <c r="C20" s="32">
        <f>'[5]вспомогат'!C18</f>
        <v>10096944</v>
      </c>
      <c r="D20" s="37">
        <f>'[5]вспомогат'!D18</f>
        <v>1771045</v>
      </c>
      <c r="E20" s="32">
        <f>'[5]вспомогат'!G18</f>
        <v>11289676.33</v>
      </c>
      <c r="F20" s="37">
        <f>'[5]вспомогат'!H18</f>
        <v>1424265.3200000003</v>
      </c>
      <c r="G20" s="38">
        <f>'[5]вспомогат'!I18</f>
        <v>80.4194879294428</v>
      </c>
      <c r="H20" s="34">
        <f>'[5]вспомогат'!J18</f>
        <v>-346779.6799999997</v>
      </c>
      <c r="I20" s="35">
        <f>'[5]вспомогат'!K18</f>
        <v>111.81280524087289</v>
      </c>
      <c r="J20" s="36">
        <f>'[5]вспомогат'!L18</f>
        <v>1192732.33</v>
      </c>
    </row>
    <row r="21" spans="1:10" ht="12.75">
      <c r="A21" s="31" t="s">
        <v>23</v>
      </c>
      <c r="B21" s="32">
        <f>'[5]вспомогат'!B19</f>
        <v>11675288</v>
      </c>
      <c r="C21" s="32">
        <f>'[5]вспомогат'!C19</f>
        <v>7809017</v>
      </c>
      <c r="D21" s="37">
        <f>'[5]вспомогат'!D19</f>
        <v>1607669</v>
      </c>
      <c r="E21" s="32">
        <f>'[5]вспомогат'!G19</f>
        <v>10530966.03</v>
      </c>
      <c r="F21" s="37">
        <f>'[5]вспомогат'!H19</f>
        <v>1655284.83</v>
      </c>
      <c r="G21" s="38">
        <f>'[5]вспомогат'!I19</f>
        <v>102.96179313030231</v>
      </c>
      <c r="H21" s="34">
        <f>'[5]вспомогат'!J19</f>
        <v>47615.830000000075</v>
      </c>
      <c r="I21" s="35">
        <f>'[5]вспомогат'!K19</f>
        <v>134.85648744265762</v>
      </c>
      <c r="J21" s="36">
        <f>'[5]вспомогат'!L19</f>
        <v>2721949.0299999993</v>
      </c>
    </row>
    <row r="22" spans="1:10" ht="12.75">
      <c r="A22" s="31" t="s">
        <v>24</v>
      </c>
      <c r="B22" s="32">
        <f>'[5]вспомогат'!B20</f>
        <v>76557385</v>
      </c>
      <c r="C22" s="32">
        <f>'[5]вспомогат'!C20</f>
        <v>47401754</v>
      </c>
      <c r="D22" s="37">
        <f>'[5]вспомогат'!D20</f>
        <v>7321972</v>
      </c>
      <c r="E22" s="32">
        <f>'[5]вспомогат'!G20</f>
        <v>59411390.54</v>
      </c>
      <c r="F22" s="37">
        <f>'[5]вспомогат'!H20</f>
        <v>8357495.019999996</v>
      </c>
      <c r="G22" s="38">
        <f>'[5]вспомогат'!I20</f>
        <v>114.1426793219094</v>
      </c>
      <c r="H22" s="34">
        <f>'[5]вспомогат'!J20</f>
        <v>1035523.0199999958</v>
      </c>
      <c r="I22" s="35">
        <f>'[5]вспомогат'!K20</f>
        <v>125.33584841607338</v>
      </c>
      <c r="J22" s="36">
        <f>'[5]вспомогат'!L20</f>
        <v>12009636.54</v>
      </c>
    </row>
    <row r="23" spans="1:10" ht="12.75">
      <c r="A23" s="31" t="s">
        <v>25</v>
      </c>
      <c r="B23" s="32">
        <f>'[5]вспомогат'!B21</f>
        <v>56495430</v>
      </c>
      <c r="C23" s="32">
        <f>'[5]вспомогат'!C21</f>
        <v>34829790</v>
      </c>
      <c r="D23" s="37">
        <f>'[5]вспомогат'!D21</f>
        <v>6570015</v>
      </c>
      <c r="E23" s="32">
        <f>'[5]вспомогат'!G21</f>
        <v>44283125.3</v>
      </c>
      <c r="F23" s="37">
        <f>'[5]вспомогат'!H21</f>
        <v>5844584.6999999955</v>
      </c>
      <c r="G23" s="38">
        <f>'[5]вспомогат'!I21</f>
        <v>88.95846813135122</v>
      </c>
      <c r="H23" s="34">
        <f>'[5]вспомогат'!J21</f>
        <v>-725430.3000000045</v>
      </c>
      <c r="I23" s="35">
        <f>'[5]вспомогат'!K21</f>
        <v>127.14152252999516</v>
      </c>
      <c r="J23" s="36">
        <f>'[5]вспомогат'!L21</f>
        <v>9453335.299999997</v>
      </c>
    </row>
    <row r="24" spans="1:10" ht="12.75">
      <c r="A24" s="31" t="s">
        <v>26</v>
      </c>
      <c r="B24" s="32">
        <f>'[5]вспомогат'!B22</f>
        <v>74626201</v>
      </c>
      <c r="C24" s="32">
        <f>'[5]вспомогат'!C22</f>
        <v>52309906</v>
      </c>
      <c r="D24" s="37">
        <f>'[5]вспомогат'!D22</f>
        <v>8025885</v>
      </c>
      <c r="E24" s="32">
        <f>'[5]вспомогат'!G22</f>
        <v>62224116.69</v>
      </c>
      <c r="F24" s="37">
        <f>'[5]вспомогат'!H22</f>
        <v>7244085.460000001</v>
      </c>
      <c r="G24" s="38">
        <f>'[5]вспомогат'!I22</f>
        <v>90.25902389580715</v>
      </c>
      <c r="H24" s="34">
        <f>'[5]вспомогат'!J22</f>
        <v>-781799.5399999991</v>
      </c>
      <c r="I24" s="35">
        <f>'[5]вспомогат'!K22</f>
        <v>118.95283598865576</v>
      </c>
      <c r="J24" s="36">
        <f>'[5]вспомогат'!L22</f>
        <v>9914210.689999998</v>
      </c>
    </row>
    <row r="25" spans="1:10" ht="12.75">
      <c r="A25" s="31" t="s">
        <v>27</v>
      </c>
      <c r="B25" s="32">
        <f>'[5]вспомогат'!B23</f>
        <v>39123200</v>
      </c>
      <c r="C25" s="32">
        <f>'[5]вспомогат'!C23</f>
        <v>22791150</v>
      </c>
      <c r="D25" s="37">
        <f>'[5]вспомогат'!D23</f>
        <v>4291950</v>
      </c>
      <c r="E25" s="32">
        <f>'[5]вспомогат'!G23</f>
        <v>30332748.56</v>
      </c>
      <c r="F25" s="37">
        <f>'[5]вспомогат'!H23</f>
        <v>4073506.509999998</v>
      </c>
      <c r="G25" s="38">
        <f>'[5]вспомогат'!I23</f>
        <v>94.91039061498847</v>
      </c>
      <c r="H25" s="34">
        <f>'[5]вспомогат'!J23</f>
        <v>-218443.4900000021</v>
      </c>
      <c r="I25" s="35">
        <f>'[5]вспомогат'!K23</f>
        <v>133.09003082336784</v>
      </c>
      <c r="J25" s="36">
        <f>'[5]вспомогат'!L23</f>
        <v>7541598.559999999</v>
      </c>
    </row>
    <row r="26" spans="1:10" ht="12.75">
      <c r="A26" s="49" t="s">
        <v>28</v>
      </c>
      <c r="B26" s="32">
        <f>'[5]вспомогат'!B24</f>
        <v>20364343</v>
      </c>
      <c r="C26" s="32">
        <f>'[5]вспомогат'!C24</f>
        <v>11925382</v>
      </c>
      <c r="D26" s="37">
        <f>'[5]вспомогат'!D24</f>
        <v>2873495</v>
      </c>
      <c r="E26" s="32">
        <f>'[5]вспомогат'!G24</f>
        <v>18363207.67</v>
      </c>
      <c r="F26" s="37">
        <f>'[5]вспомогат'!H24</f>
        <v>3619036.1000000015</v>
      </c>
      <c r="G26" s="38">
        <f>'[5]вспомогат'!I24</f>
        <v>125.94544622489343</v>
      </c>
      <c r="H26" s="34">
        <f>'[5]вспомогат'!J24</f>
        <v>745541.1000000015</v>
      </c>
      <c r="I26" s="35">
        <f>'[5]вспомогат'!K24</f>
        <v>153.98423019069747</v>
      </c>
      <c r="J26" s="36">
        <f>'[5]вспомогат'!L24</f>
        <v>6437825.670000002</v>
      </c>
    </row>
    <row r="27" spans="1:10" ht="12.75">
      <c r="A27" s="31" t="s">
        <v>29</v>
      </c>
      <c r="B27" s="32">
        <f>'[5]вспомогат'!B25</f>
        <v>62323440</v>
      </c>
      <c r="C27" s="32">
        <f>'[5]вспомогат'!C25</f>
        <v>46301910</v>
      </c>
      <c r="D27" s="37">
        <f>'[5]вспомогат'!D25</f>
        <v>6123110</v>
      </c>
      <c r="E27" s="32">
        <f>'[5]вспомогат'!G25</f>
        <v>71297540.12</v>
      </c>
      <c r="F27" s="37">
        <f>'[5]вспомогат'!H25</f>
        <v>8508191.650000006</v>
      </c>
      <c r="G27" s="38">
        <f>'[5]вспомогат'!I25</f>
        <v>138.95212808523783</v>
      </c>
      <c r="H27" s="34">
        <f>'[5]вспомогат'!J25</f>
        <v>2385081.650000006</v>
      </c>
      <c r="I27" s="35">
        <f>'[5]вспомогат'!K25</f>
        <v>153.98401517345616</v>
      </c>
      <c r="J27" s="36">
        <f>'[5]вспомогат'!L25</f>
        <v>24995630.120000005</v>
      </c>
    </row>
    <row r="28" spans="1:10" ht="12.75">
      <c r="A28" s="31" t="s">
        <v>30</v>
      </c>
      <c r="B28" s="32">
        <f>'[5]вспомогат'!B26</f>
        <v>41971865</v>
      </c>
      <c r="C28" s="32">
        <f>'[5]вспомогат'!C26</f>
        <v>27308225</v>
      </c>
      <c r="D28" s="37">
        <f>'[5]вспомогат'!D26</f>
        <v>4767146</v>
      </c>
      <c r="E28" s="32">
        <f>'[5]вспомогат'!G26</f>
        <v>30767550.95</v>
      </c>
      <c r="F28" s="37">
        <f>'[5]вспомогат'!H26</f>
        <v>3428646.4899999984</v>
      </c>
      <c r="G28" s="38">
        <f>'[5]вспомогат'!I26</f>
        <v>71.92241416562443</v>
      </c>
      <c r="H28" s="34">
        <f>'[5]вспомогат'!J26</f>
        <v>-1338499.5100000016</v>
      </c>
      <c r="I28" s="35">
        <f>'[5]вспомогат'!K26</f>
        <v>112.66770707360145</v>
      </c>
      <c r="J28" s="36">
        <f>'[5]вспомогат'!L26</f>
        <v>3459325.9499999993</v>
      </c>
    </row>
    <row r="29" spans="1:10" ht="12.75">
      <c r="A29" s="31" t="s">
        <v>31</v>
      </c>
      <c r="B29" s="32">
        <f>'[5]вспомогат'!B27</f>
        <v>27455354</v>
      </c>
      <c r="C29" s="32">
        <f>'[5]вспомогат'!C27</f>
        <v>19062514</v>
      </c>
      <c r="D29" s="37">
        <f>'[5]вспомогат'!D27</f>
        <v>3002745</v>
      </c>
      <c r="E29" s="32">
        <f>'[5]вспомогат'!G27</f>
        <v>23199320.26</v>
      </c>
      <c r="F29" s="37">
        <f>'[5]вспомогат'!H27</f>
        <v>3734012.16</v>
      </c>
      <c r="G29" s="38">
        <f>'[5]вспомогат'!I27</f>
        <v>124.35328874080218</v>
      </c>
      <c r="H29" s="34">
        <f>'[5]вспомогат'!J27</f>
        <v>731267.1600000001</v>
      </c>
      <c r="I29" s="35">
        <f>'[5]вспомогат'!K27</f>
        <v>121.701262803007</v>
      </c>
      <c r="J29" s="36">
        <f>'[5]вспомогат'!L27</f>
        <v>4136806.2600000016</v>
      </c>
    </row>
    <row r="30" spans="1:10" ht="12.75">
      <c r="A30" s="31" t="s">
        <v>32</v>
      </c>
      <c r="B30" s="32">
        <f>'[5]вспомогат'!B28</f>
        <v>51267387</v>
      </c>
      <c r="C30" s="32">
        <f>'[5]вспомогат'!C28</f>
        <v>34642789</v>
      </c>
      <c r="D30" s="37">
        <f>'[5]вспомогат'!D28</f>
        <v>4644284</v>
      </c>
      <c r="E30" s="32">
        <f>'[5]вспомогат'!G28</f>
        <v>40941859.19</v>
      </c>
      <c r="F30" s="37">
        <f>'[5]вспомогат'!H28</f>
        <v>4925704.559999995</v>
      </c>
      <c r="G30" s="38">
        <f>'[5]вспомогат'!I28</f>
        <v>106.0595036823759</v>
      </c>
      <c r="H30" s="34">
        <f>'[5]вспомогат'!J28</f>
        <v>281420.55999999493</v>
      </c>
      <c r="I30" s="35">
        <f>'[5]вспомогат'!K28</f>
        <v>118.18291878866911</v>
      </c>
      <c r="J30" s="36">
        <f>'[5]вспомогат'!L28</f>
        <v>6299070.189999998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50865414</v>
      </c>
      <c r="D31" s="37">
        <f>'[5]вспомогат'!D29</f>
        <v>3619863</v>
      </c>
      <c r="E31" s="32">
        <f>'[5]вспомогат'!G29</f>
        <v>70918836.5</v>
      </c>
      <c r="F31" s="37">
        <f>'[5]вспомогат'!H29</f>
        <v>9529077.700000003</v>
      </c>
      <c r="G31" s="38">
        <f>'[5]вспомогат'!I29</f>
        <v>263.2441531627026</v>
      </c>
      <c r="H31" s="34">
        <f>'[5]вспомогат'!J29</f>
        <v>5909214.700000003</v>
      </c>
      <c r="I31" s="35">
        <f>'[5]вспомогат'!K29</f>
        <v>139.42447514533157</v>
      </c>
      <c r="J31" s="36">
        <f>'[5]вспомогат'!L29</f>
        <v>20053422.5</v>
      </c>
    </row>
    <row r="32" spans="1:10" ht="12.75">
      <c r="A32" s="31" t="s">
        <v>34</v>
      </c>
      <c r="B32" s="32">
        <f>'[5]вспомогат'!B30</f>
        <v>35705463</v>
      </c>
      <c r="C32" s="32">
        <f>'[5]вспомогат'!C30</f>
        <v>23490733</v>
      </c>
      <c r="D32" s="37">
        <f>'[5]вспомогат'!D30</f>
        <v>4834174</v>
      </c>
      <c r="E32" s="32">
        <f>'[5]вспомогат'!G30</f>
        <v>33779606.95</v>
      </c>
      <c r="F32" s="37">
        <f>'[5]вспомогат'!H30</f>
        <v>4791822.500000004</v>
      </c>
      <c r="G32" s="38">
        <f>'[5]вспомогат'!I30</f>
        <v>99.12391444743204</v>
      </c>
      <c r="H32" s="34">
        <f>'[5]вспомогат'!J30</f>
        <v>-42351.499999996275</v>
      </c>
      <c r="I32" s="35">
        <f>'[5]вспомогат'!K30</f>
        <v>143.79971433841595</v>
      </c>
      <c r="J32" s="36">
        <f>'[5]вспомогат'!L30</f>
        <v>10288873.950000003</v>
      </c>
    </row>
    <row r="33" spans="1:10" ht="12.75">
      <c r="A33" s="31" t="s">
        <v>35</v>
      </c>
      <c r="B33" s="32">
        <f>'[5]вспомогат'!B31</f>
        <v>47002374</v>
      </c>
      <c r="C33" s="32">
        <f>'[5]вспомогат'!C31</f>
        <v>29970147</v>
      </c>
      <c r="D33" s="37">
        <f>'[5]вспомогат'!D31</f>
        <v>4060517</v>
      </c>
      <c r="E33" s="32">
        <f>'[5]вспомогат'!G31</f>
        <v>33449286.04</v>
      </c>
      <c r="F33" s="37">
        <f>'[5]вспомогат'!H31</f>
        <v>3931347.1799999997</v>
      </c>
      <c r="G33" s="38">
        <f>'[5]вспомогат'!I31</f>
        <v>96.8188824231003</v>
      </c>
      <c r="H33" s="34">
        <f>'[5]вспомогат'!J31</f>
        <v>-129169.8200000003</v>
      </c>
      <c r="I33" s="35">
        <f>'[5]вспомогат'!K31</f>
        <v>111.60868193272458</v>
      </c>
      <c r="J33" s="36">
        <f>'[5]вспомогат'!L31</f>
        <v>3479139.039999999</v>
      </c>
    </row>
    <row r="34" spans="1:10" ht="12.75">
      <c r="A34" s="31" t="s">
        <v>36</v>
      </c>
      <c r="B34" s="32">
        <f>'[5]вспомогат'!B32</f>
        <v>17791206</v>
      </c>
      <c r="C34" s="32">
        <f>'[5]вспомогат'!C32</f>
        <v>12488915</v>
      </c>
      <c r="D34" s="37">
        <f>'[5]вспомогат'!D32</f>
        <v>2603205</v>
      </c>
      <c r="E34" s="32">
        <f>'[5]вспомогат'!G32</f>
        <v>16169820.88</v>
      </c>
      <c r="F34" s="37">
        <f>'[5]вспомогат'!H32</f>
        <v>2989231.4000000004</v>
      </c>
      <c r="G34" s="38">
        <f>'[5]вспомогат'!I32</f>
        <v>114.82888977241517</v>
      </c>
      <c r="H34" s="34">
        <f>'[5]вспомогат'!J32</f>
        <v>386026.4000000004</v>
      </c>
      <c r="I34" s="35">
        <f>'[5]вспомогат'!K32</f>
        <v>129.47338403696398</v>
      </c>
      <c r="J34" s="36">
        <f>'[5]вспомогат'!L32</f>
        <v>3680905.880000001</v>
      </c>
    </row>
    <row r="35" spans="1:10" ht="12.75">
      <c r="A35" s="31" t="s">
        <v>37</v>
      </c>
      <c r="B35" s="32">
        <f>'[5]вспомогат'!B33</f>
        <v>33106094</v>
      </c>
      <c r="C35" s="32">
        <f>'[5]вспомогат'!C33</f>
        <v>20547110</v>
      </c>
      <c r="D35" s="37">
        <f>'[5]вспомогат'!D33</f>
        <v>3790371</v>
      </c>
      <c r="E35" s="32">
        <f>'[5]вспомогат'!G33</f>
        <v>27674320.16</v>
      </c>
      <c r="F35" s="37">
        <f>'[5]вспомогат'!H33</f>
        <v>4401338.359999999</v>
      </c>
      <c r="G35" s="38">
        <f>'[5]вспомогат'!I33</f>
        <v>116.11893294877993</v>
      </c>
      <c r="H35" s="34">
        <f>'[5]вспомогат'!J33</f>
        <v>610967.3599999994</v>
      </c>
      <c r="I35" s="35">
        <f>'[5]вспомогат'!K33</f>
        <v>134.6871660296752</v>
      </c>
      <c r="J35" s="36">
        <f>'[5]вспомогат'!L33</f>
        <v>7127210.16</v>
      </c>
    </row>
    <row r="36" spans="1:10" ht="12.75">
      <c r="A36" s="31" t="s">
        <v>38</v>
      </c>
      <c r="B36" s="32">
        <f>'[5]вспомогат'!B34</f>
        <v>30491109</v>
      </c>
      <c r="C36" s="32">
        <f>'[5]вспомогат'!C34</f>
        <v>18376275</v>
      </c>
      <c r="D36" s="37">
        <f>'[5]вспомогат'!D34</f>
        <v>3939435</v>
      </c>
      <c r="E36" s="32">
        <f>'[5]вспомогат'!G34</f>
        <v>23755871.9</v>
      </c>
      <c r="F36" s="37">
        <f>'[5]вспомогат'!H34</f>
        <v>2991788.419999998</v>
      </c>
      <c r="G36" s="38">
        <f>'[5]вспомогат'!I34</f>
        <v>75.94460677736777</v>
      </c>
      <c r="H36" s="34">
        <f>'[5]вспомогат'!J34</f>
        <v>-947646.5800000019</v>
      </c>
      <c r="I36" s="35">
        <f>'[5]вспомогат'!K34</f>
        <v>129.27468651835042</v>
      </c>
      <c r="J36" s="36">
        <f>'[5]вспомогат'!L34</f>
        <v>5379596.8999999985</v>
      </c>
    </row>
    <row r="37" spans="1:10" ht="12.75">
      <c r="A37" s="31" t="s">
        <v>39</v>
      </c>
      <c r="B37" s="32">
        <f>'[5]вспомогат'!B35</f>
        <v>68975986</v>
      </c>
      <c r="C37" s="32">
        <f>'[5]вспомогат'!C35</f>
        <v>45215753</v>
      </c>
      <c r="D37" s="37">
        <f>'[5]вспомогат'!D35</f>
        <v>6849554</v>
      </c>
      <c r="E37" s="32">
        <f>'[5]вспомогат'!G35</f>
        <v>57934571.07</v>
      </c>
      <c r="F37" s="37">
        <f>'[5]вспомогат'!H35</f>
        <v>9030941</v>
      </c>
      <c r="G37" s="38">
        <f>'[5]вспомогат'!I35</f>
        <v>131.84713924439458</v>
      </c>
      <c r="H37" s="34">
        <f>'[5]вспомогат'!J35</f>
        <v>2181387</v>
      </c>
      <c r="I37" s="35">
        <f>'[5]вспомогат'!K35</f>
        <v>128.1291745157932</v>
      </c>
      <c r="J37" s="36">
        <f>'[5]вспомогат'!L35</f>
        <v>12718818.07</v>
      </c>
    </row>
    <row r="38" spans="1:10" ht="18.75" customHeight="1">
      <c r="A38" s="50" t="s">
        <v>40</v>
      </c>
      <c r="B38" s="40">
        <f>SUM(B18:B37)</f>
        <v>953554444</v>
      </c>
      <c r="C38" s="40">
        <f>SUM(C18:C37)</f>
        <v>620265415</v>
      </c>
      <c r="D38" s="40">
        <f>SUM(D18:D37)</f>
        <v>97521096</v>
      </c>
      <c r="E38" s="40">
        <f>SUM(E18:E37)</f>
        <v>806634460.14</v>
      </c>
      <c r="F38" s="40">
        <f>SUM(F18:F37)</f>
        <v>107288318.82</v>
      </c>
      <c r="G38" s="41">
        <f>F38/D38*100</f>
        <v>110.01549738530419</v>
      </c>
      <c r="H38" s="40">
        <f>SUM(H18:H37)</f>
        <v>9767222.819999997</v>
      </c>
      <c r="I38" s="42">
        <f>E38/C38*100</f>
        <v>130.0466607734368</v>
      </c>
      <c r="J38" s="40">
        <f>SUM(J18:J37)</f>
        <v>186369045.14000002</v>
      </c>
    </row>
    <row r="39" spans="1:10" ht="12" customHeight="1">
      <c r="A39" s="49" t="s">
        <v>41</v>
      </c>
      <c r="B39" s="32">
        <f>'[5]вспомогат'!B36</f>
        <v>8020900</v>
      </c>
      <c r="C39" s="32">
        <f>'[5]вспомогат'!C36</f>
        <v>5160430</v>
      </c>
      <c r="D39" s="37">
        <f>'[5]вспомогат'!D36</f>
        <v>1165600</v>
      </c>
      <c r="E39" s="32">
        <f>'[5]вспомогат'!G36</f>
        <v>5917973.56</v>
      </c>
      <c r="F39" s="37">
        <f>'[5]вспомогат'!H36</f>
        <v>1042122.8399999999</v>
      </c>
      <c r="G39" s="38">
        <f>'[5]вспомогат'!I36</f>
        <v>89.40655799588194</v>
      </c>
      <c r="H39" s="34">
        <f>'[5]вспомогат'!J36</f>
        <v>-123477.16000000015</v>
      </c>
      <c r="I39" s="35">
        <f>'[5]вспомогат'!K36</f>
        <v>114.67985342306746</v>
      </c>
      <c r="J39" s="36">
        <f>'[5]вспомогат'!L36</f>
        <v>757543.5599999996</v>
      </c>
    </row>
    <row r="40" spans="1:10" ht="12.75" customHeight="1">
      <c r="A40" s="49" t="s">
        <v>42</v>
      </c>
      <c r="B40" s="32">
        <f>'[5]вспомогат'!B37</f>
        <v>16924819</v>
      </c>
      <c r="C40" s="32">
        <f>'[5]вспомогат'!C37</f>
        <v>13242077</v>
      </c>
      <c r="D40" s="37">
        <f>'[5]вспомогат'!D37</f>
        <v>1379635</v>
      </c>
      <c r="E40" s="32">
        <f>'[5]вспомогат'!G37</f>
        <v>15964945.51</v>
      </c>
      <c r="F40" s="37">
        <f>'[5]вспомогат'!H37</f>
        <v>2403567.959999999</v>
      </c>
      <c r="G40" s="38">
        <f>'[5]вспомогат'!I37</f>
        <v>174.21767061577873</v>
      </c>
      <c r="H40" s="34">
        <f>'[5]вспомогат'!J37</f>
        <v>1023932.959999999</v>
      </c>
      <c r="I40" s="35">
        <f>'[5]вспомогат'!K37</f>
        <v>120.56224646632094</v>
      </c>
      <c r="J40" s="36">
        <f>'[5]вспомогат'!L37</f>
        <v>2722868.51</v>
      </c>
    </row>
    <row r="41" spans="1:10" ht="12.75" customHeight="1">
      <c r="A41" s="49" t="s">
        <v>43</v>
      </c>
      <c r="B41" s="32">
        <f>'[5]вспомогат'!B38</f>
        <v>10169245</v>
      </c>
      <c r="C41" s="32">
        <f>'[5]вспомогат'!C38</f>
        <v>5382331</v>
      </c>
      <c r="D41" s="37">
        <f>'[5]вспомогат'!D38</f>
        <v>1221637</v>
      </c>
      <c r="E41" s="32">
        <f>'[5]вспомогат'!G38</f>
        <v>8836203.37</v>
      </c>
      <c r="F41" s="37">
        <f>'[5]вспомогат'!H38</f>
        <v>1416842.709999999</v>
      </c>
      <c r="G41" s="38">
        <f>'[5]вспомогат'!I38</f>
        <v>115.9790273215365</v>
      </c>
      <c r="H41" s="34">
        <f>'[5]вспомогат'!J38</f>
        <v>195205.70999999903</v>
      </c>
      <c r="I41" s="35">
        <f>'[5]вспомогат'!K38</f>
        <v>164.1705679193643</v>
      </c>
      <c r="J41" s="36">
        <f>'[5]вспомогат'!L38</f>
        <v>3453872.369999999</v>
      </c>
    </row>
    <row r="42" spans="1:10" ht="12.75" customHeight="1">
      <c r="A42" s="49" t="s">
        <v>44</v>
      </c>
      <c r="B42" s="32">
        <f>'[5]вспомогат'!B39</f>
        <v>6720100</v>
      </c>
      <c r="C42" s="32">
        <f>'[5]вспомогат'!C39</f>
        <v>4797710</v>
      </c>
      <c r="D42" s="37">
        <f>'[5]вспомогат'!D39</f>
        <v>346310</v>
      </c>
      <c r="E42" s="32">
        <f>'[5]вспомогат'!G39</f>
        <v>5700696.01</v>
      </c>
      <c r="F42" s="37">
        <f>'[5]вспомогат'!H39</f>
        <v>521172.66000000015</v>
      </c>
      <c r="G42" s="38">
        <f>'[5]вспомогат'!I39</f>
        <v>150.49310155640904</v>
      </c>
      <c r="H42" s="34">
        <f>'[5]вспомогат'!J39</f>
        <v>174862.66000000015</v>
      </c>
      <c r="I42" s="35">
        <f>'[5]вспомогат'!K39</f>
        <v>118.82118781668754</v>
      </c>
      <c r="J42" s="36">
        <f>'[5]вспомогат'!L39</f>
        <v>902986.0099999998</v>
      </c>
    </row>
    <row r="43" spans="1:10" ht="12" customHeight="1">
      <c r="A43" s="49" t="s">
        <v>45</v>
      </c>
      <c r="B43" s="32">
        <f>'[5]вспомогат'!B40</f>
        <v>7830362</v>
      </c>
      <c r="C43" s="32">
        <f>'[5]вспомогат'!C40</f>
        <v>3607864</v>
      </c>
      <c r="D43" s="37">
        <f>'[5]вспомогат'!D40</f>
        <v>826840</v>
      </c>
      <c r="E43" s="32">
        <f>'[5]вспомогат'!G40</f>
        <v>6400026.89</v>
      </c>
      <c r="F43" s="37">
        <f>'[5]вспомогат'!H40</f>
        <v>664082.9799999995</v>
      </c>
      <c r="G43" s="38">
        <f>'[5]вспомогат'!I40</f>
        <v>80.31577814329248</v>
      </c>
      <c r="H43" s="34">
        <f>'[5]вспомогат'!J40</f>
        <v>-162757.02000000048</v>
      </c>
      <c r="I43" s="35">
        <f>'[5]вспомогат'!K40</f>
        <v>177.391023885601</v>
      </c>
      <c r="J43" s="36">
        <f>'[5]вспомогат'!L40</f>
        <v>2792162.8899999997</v>
      </c>
    </row>
    <row r="44" spans="1:10" ht="14.25" customHeight="1">
      <c r="A44" s="49" t="s">
        <v>46</v>
      </c>
      <c r="B44" s="32">
        <f>'[5]вспомогат'!B41</f>
        <v>11790270</v>
      </c>
      <c r="C44" s="32">
        <f>'[5]вспомогат'!C41</f>
        <v>7211049</v>
      </c>
      <c r="D44" s="37">
        <f>'[5]вспомогат'!D41</f>
        <v>1635750</v>
      </c>
      <c r="E44" s="32">
        <f>'[5]вспомогат'!G41</f>
        <v>6590580.02</v>
      </c>
      <c r="F44" s="37">
        <f>'[5]вспомогат'!H41</f>
        <v>1014513.6899999995</v>
      </c>
      <c r="G44" s="38">
        <f>'[5]вспомогат'!I41</f>
        <v>62.02131682714348</v>
      </c>
      <c r="H44" s="34">
        <f>'[5]вспомогат'!J41</f>
        <v>-621236.3100000005</v>
      </c>
      <c r="I44" s="35">
        <f>'[5]вспомогат'!K41</f>
        <v>91.39557947810366</v>
      </c>
      <c r="J44" s="36">
        <f>'[5]вспомогат'!L41</f>
        <v>-620468.9800000004</v>
      </c>
    </row>
    <row r="45" spans="1:10" ht="15" customHeight="1">
      <c r="A45" s="50" t="s">
        <v>47</v>
      </c>
      <c r="B45" s="40">
        <f>SUM(B39:B44)</f>
        <v>61455696</v>
      </c>
      <c r="C45" s="40">
        <f>SUM(C39:C44)</f>
        <v>39401461</v>
      </c>
      <c r="D45" s="40">
        <f>SUM(D39:D44)</f>
        <v>6575772</v>
      </c>
      <c r="E45" s="40">
        <f>SUM(E39:E44)</f>
        <v>49410425.36</v>
      </c>
      <c r="F45" s="40">
        <f>SUM(F39:F44)</f>
        <v>7062302.839999997</v>
      </c>
      <c r="G45" s="41">
        <f>F45/D45*100</f>
        <v>107.3988398624526</v>
      </c>
      <c r="H45" s="40">
        <f>SUM(H39:H44)</f>
        <v>486530.83999999706</v>
      </c>
      <c r="I45" s="42">
        <f>E45/C45*100</f>
        <v>125.4025208862179</v>
      </c>
      <c r="J45" s="40">
        <f>SUM(J39:J44)</f>
        <v>10008964.359999998</v>
      </c>
    </row>
    <row r="46" spans="1:10" ht="15.75" customHeight="1">
      <c r="A46" s="51" t="s">
        <v>48</v>
      </c>
      <c r="B46" s="52">
        <f>'[5]вспомогат'!B42</f>
        <v>6320665557</v>
      </c>
      <c r="C46" s="52">
        <f>'[5]вспомогат'!C42</f>
        <v>4325784529</v>
      </c>
      <c r="D46" s="52">
        <f>'[5]вспомогат'!D42</f>
        <v>623371679</v>
      </c>
      <c r="E46" s="52">
        <f>'[5]вспомогат'!G42</f>
        <v>4705273346.950001</v>
      </c>
      <c r="F46" s="52">
        <f>'[5]вспомогат'!H42</f>
        <v>647823348.1300004</v>
      </c>
      <c r="G46" s="53">
        <f>'[5]вспомогат'!I42</f>
        <v>103.92248636788011</v>
      </c>
      <c r="H46" s="52">
        <f>'[5]вспомогат'!J42</f>
        <v>23965138.29000015</v>
      </c>
      <c r="I46" s="53">
        <f>'[5]вспомогат'!K42</f>
        <v>108.7727166114242</v>
      </c>
      <c r="J46" s="52">
        <f>'[5]вспомогат'!L42</f>
        <v>379488817.95000076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22.08.2016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2016-08-23T06:05:55Z</dcterms:created>
  <dcterms:modified xsi:type="dcterms:W3CDTF">2016-08-23T06:06:19Z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