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<sst xmlns="http://schemas.openxmlformats.org/spreadsheetml/2006/main" count="54" uniqueCount="49">
  <si>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</si>
  <si>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</si>
  <si>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</si>
  <si>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</si>
  <si>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</si>
  <si>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</si>
  <si>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</si>
  <si>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</si>
  <si>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</si>
  <si>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</si>
  <si>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</si>
  <si>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</si>
  <si>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</si>
  <si>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</si>
  <si>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</si>
  <si>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</si>
  <si>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</si>
  <si>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</si>
  <si>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</si>
  <si>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</si>
  <si>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</si>
  <si>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</si>
  <si>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</si>
  <si>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</si>
  <si>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</si>
  <si>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</si>
  <si>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</si>
  <si>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</si>
  <si>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</si>
  <si>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</si>
  <si>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</si>
  <si>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</si>
  <si>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</si>
  <si>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</si>
  <si>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</si>
  <si>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</si>
  <si>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</si>
  <si>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</si>
  <si>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</si>
  <si>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</si>
  <si>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</si>
  <si>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отг. Берестівська (Бердянський район)</t>
  </si>
  <si>
    <t>бюджет отг. Веселівська (Веселівський район)</t>
  </si>
  <si>
    <t>бюджет отг. Комиш-Зорянська (Більмацький район)</t>
  </si>
  <si>
    <t>бюджет отг. Преображенська (Оріхівський район)</t>
  </si>
  <si>
    <t>бюджет отг. Смирновська (Більмацький район)</t>
  </si>
  <si>
    <t>бюджет отг. Чапаєвська (Пологівський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</si>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</sst>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0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 vertical="center"/>
    </xf>
    <xf numFmtId="0" fontId="26" fillId="0" borderId="0" xfId="0" applyFont="1" applyAlignment="1">
      <alignment horizontal="left"/>
    </xf>
    <xf numFmtId="0" fontId="30" fillId="0" borderId="0" xfId="0" applyNumberFormat="1" applyFont="1" applyFill="1" applyBorder="1" applyAlignment="1" applyProtection="1">
      <alignment/>
      <protection/>
    </xf>
    <xf numFmtId="3" fontId="31" fillId="0" borderId="0" xfId="0" applyNumberFormat="1" applyFont="1" applyFill="1" applyBorder="1" applyAlignment="1" applyProtection="1">
      <alignment/>
      <protection/>
    </xf>
    <xf numFmtId="164" fontId="31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2" fillId="0" borderId="0" xfId="0" applyNumberFormat="1" applyFont="1" applyFill="1" applyBorder="1" applyAlignment="1" applyProtection="1">
      <alignment/>
      <protection/>
    </xf>
    <xf numFmtId="0" fontId="32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1608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_2016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_2016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16.08.2016</v>
          </cell>
        </row>
        <row r="6">
          <cell r="G6" t="str">
            <v>Фактично надійшло на 16.08.2016</v>
          </cell>
        </row>
        <row r="8">
          <cell r="D8" t="str">
            <v>серпень</v>
          </cell>
          <cell r="H8" t="str">
            <v>за серпень</v>
          </cell>
          <cell r="I8" t="str">
            <v>за серпень</v>
          </cell>
          <cell r="K8" t="str">
            <v>за 8 місяців</v>
          </cell>
        </row>
        <row r="9">
          <cell r="B9" t="str">
            <v> рік </v>
          </cell>
          <cell r="C9" t="str">
            <v>8 міс.   </v>
          </cell>
        </row>
        <row r="10">
          <cell r="B10">
            <v>1230517148</v>
          </cell>
          <cell r="C10">
            <v>975875553</v>
          </cell>
          <cell r="D10">
            <v>147401380</v>
          </cell>
          <cell r="G10">
            <v>933209772.21</v>
          </cell>
          <cell r="H10">
            <v>73253546.17000008</v>
          </cell>
          <cell r="I10">
            <v>49.69664881699213</v>
          </cell>
          <cell r="J10">
            <v>-74147833.82999992</v>
          </cell>
          <cell r="K10">
            <v>95.62794859868777</v>
          </cell>
          <cell r="L10">
            <v>-42665780.78999996</v>
          </cell>
        </row>
        <row r="11">
          <cell r="B11">
            <v>3209270000</v>
          </cell>
          <cell r="C11">
            <v>2105478900</v>
          </cell>
          <cell r="D11">
            <v>291042500</v>
          </cell>
          <cell r="G11">
            <v>2097681152.03</v>
          </cell>
          <cell r="H11">
            <v>250861193.27999997</v>
          </cell>
          <cell r="I11">
            <v>86.19400715703031</v>
          </cell>
          <cell r="J11">
            <v>-40181306.72000003</v>
          </cell>
          <cell r="K11">
            <v>99.62964492448725</v>
          </cell>
          <cell r="L11">
            <v>-7797747.970000029</v>
          </cell>
        </row>
        <row r="12">
          <cell r="B12">
            <v>192808483</v>
          </cell>
          <cell r="C12">
            <v>125185525</v>
          </cell>
          <cell r="D12">
            <v>18167674</v>
          </cell>
          <cell r="G12">
            <v>161360997.88</v>
          </cell>
          <cell r="H12">
            <v>14179964.609999985</v>
          </cell>
          <cell r="I12">
            <v>78.05052319851174</v>
          </cell>
          <cell r="J12">
            <v>-3987709.3900000155</v>
          </cell>
          <cell r="K12">
            <v>128.89748865134368</v>
          </cell>
          <cell r="L12">
            <v>36175472.879999995</v>
          </cell>
        </row>
        <row r="13">
          <cell r="B13">
            <v>297912086</v>
          </cell>
          <cell r="C13">
            <v>208422525</v>
          </cell>
          <cell r="D13">
            <v>25868457</v>
          </cell>
          <cell r="G13">
            <v>258560717.54</v>
          </cell>
          <cell r="H13">
            <v>15217566.129999995</v>
          </cell>
          <cell r="I13">
            <v>58.82672526621899</v>
          </cell>
          <cell r="J13">
            <v>-10650890.870000005</v>
          </cell>
          <cell r="K13">
            <v>124.05603355011652</v>
          </cell>
          <cell r="L13">
            <v>50138192.53999999</v>
          </cell>
        </row>
        <row r="14">
          <cell r="B14">
            <v>336215000</v>
          </cell>
          <cell r="C14">
            <v>222525000</v>
          </cell>
          <cell r="D14">
            <v>33756000</v>
          </cell>
          <cell r="G14">
            <v>202347695.27</v>
          </cell>
          <cell r="H14">
            <v>11399422.900000006</v>
          </cell>
          <cell r="I14">
            <v>33.77006428486789</v>
          </cell>
          <cell r="J14">
            <v>-22356577.099999994</v>
          </cell>
          <cell r="K14">
            <v>90.93256724862376</v>
          </cell>
          <cell r="L14">
            <v>-20177304.72999999</v>
          </cell>
        </row>
        <row r="15">
          <cell r="B15">
            <v>38932700</v>
          </cell>
          <cell r="C15">
            <v>28630150</v>
          </cell>
          <cell r="D15">
            <v>3038800</v>
          </cell>
          <cell r="G15">
            <v>29607105.27</v>
          </cell>
          <cell r="H15">
            <v>2100012.129999999</v>
          </cell>
          <cell r="I15">
            <v>69.10662531262336</v>
          </cell>
          <cell r="J15">
            <v>-938787.870000001</v>
          </cell>
          <cell r="K15">
            <v>103.412330253247</v>
          </cell>
          <cell r="L15">
            <v>976955.2699999996</v>
          </cell>
        </row>
        <row r="16">
          <cell r="B16">
            <v>31300285</v>
          </cell>
          <cell r="C16">
            <v>19453933</v>
          </cell>
          <cell r="D16">
            <v>3665805</v>
          </cell>
          <cell r="G16">
            <v>24837914.78</v>
          </cell>
          <cell r="H16">
            <v>2824831.25</v>
          </cell>
          <cell r="I16">
            <v>77.0589611285925</v>
          </cell>
          <cell r="J16">
            <v>-840973.75</v>
          </cell>
          <cell r="K16">
            <v>127.67554396326955</v>
          </cell>
          <cell r="L16">
            <v>5383981.780000001</v>
          </cell>
        </row>
        <row r="17">
          <cell r="B17">
            <v>133481991</v>
          </cell>
          <cell r="C17">
            <v>85377754</v>
          </cell>
          <cell r="D17">
            <v>13158856</v>
          </cell>
          <cell r="G17">
            <v>109111965.27</v>
          </cell>
          <cell r="H17">
            <v>7622363.25999999</v>
          </cell>
          <cell r="I17">
            <v>57.925728953945466</v>
          </cell>
          <cell r="J17">
            <v>-5536492.74000001</v>
          </cell>
          <cell r="K17">
            <v>127.79905790213219</v>
          </cell>
          <cell r="L17">
            <v>23734211.269999996</v>
          </cell>
        </row>
        <row r="18">
          <cell r="B18">
            <v>16486357</v>
          </cell>
          <cell r="C18">
            <v>10096944</v>
          </cell>
          <cell r="D18">
            <v>1771045</v>
          </cell>
          <cell r="G18">
            <v>10878619.01</v>
          </cell>
          <cell r="H18">
            <v>1013208</v>
          </cell>
          <cell r="I18">
            <v>57.20961353325297</v>
          </cell>
          <cell r="J18">
            <v>-757837</v>
          </cell>
          <cell r="K18">
            <v>107.74169897347157</v>
          </cell>
          <cell r="L18">
            <v>781675.0099999998</v>
          </cell>
        </row>
        <row r="19">
          <cell r="B19">
            <v>11675288</v>
          </cell>
          <cell r="C19">
            <v>7809017</v>
          </cell>
          <cell r="D19">
            <v>1607669</v>
          </cell>
          <cell r="G19">
            <v>9969189.17</v>
          </cell>
          <cell r="H19">
            <v>1093507.9700000007</v>
          </cell>
          <cell r="I19">
            <v>68.01822825469674</v>
          </cell>
          <cell r="J19">
            <v>-514161.02999999933</v>
          </cell>
          <cell r="K19">
            <v>127.6625363986274</v>
          </cell>
          <cell r="L19">
            <v>2160172.17</v>
          </cell>
        </row>
        <row r="20">
          <cell r="B20">
            <v>76557385</v>
          </cell>
          <cell r="C20">
            <v>47401754</v>
          </cell>
          <cell r="D20">
            <v>7321972</v>
          </cell>
          <cell r="G20">
            <v>55998825.59</v>
          </cell>
          <cell r="H20">
            <v>4944930.07</v>
          </cell>
          <cell r="I20">
            <v>67.53549549219801</v>
          </cell>
          <cell r="J20">
            <v>-2377041.9299999997</v>
          </cell>
          <cell r="K20">
            <v>118.1366107043212</v>
          </cell>
          <cell r="L20">
            <v>8597071.590000004</v>
          </cell>
        </row>
        <row r="21">
          <cell r="B21">
            <v>56495430</v>
          </cell>
          <cell r="C21">
            <v>34829790</v>
          </cell>
          <cell r="D21">
            <v>6570015</v>
          </cell>
          <cell r="G21">
            <v>41969069.66</v>
          </cell>
          <cell r="H21">
            <v>3530529.059999995</v>
          </cell>
          <cell r="I21">
            <v>53.73700151369509</v>
          </cell>
          <cell r="J21">
            <v>-3039485.940000005</v>
          </cell>
          <cell r="K21">
            <v>120.49762476316968</v>
          </cell>
          <cell r="L21">
            <v>7139279.659999996</v>
          </cell>
        </row>
        <row r="22">
          <cell r="B22">
            <v>73310693</v>
          </cell>
          <cell r="C22">
            <v>50979934</v>
          </cell>
          <cell r="D22">
            <v>6695913</v>
          </cell>
          <cell r="G22">
            <v>59594481.59</v>
          </cell>
          <cell r="H22">
            <v>4614450.360000007</v>
          </cell>
          <cell r="I22">
            <v>68.91443123588982</v>
          </cell>
          <cell r="J22">
            <v>-2081462.6399999931</v>
          </cell>
          <cell r="K22">
            <v>116.89791828683028</v>
          </cell>
          <cell r="L22">
            <v>8614547.590000004</v>
          </cell>
        </row>
        <row r="23">
          <cell r="B23">
            <v>39123200</v>
          </cell>
          <cell r="C23">
            <v>22791150</v>
          </cell>
          <cell r="D23">
            <v>4291950</v>
          </cell>
          <cell r="G23">
            <v>28260414.08</v>
          </cell>
          <cell r="H23">
            <v>2001172.0299999975</v>
          </cell>
          <cell r="I23">
            <v>46.62617295168857</v>
          </cell>
          <cell r="J23">
            <v>-2290777.9700000025</v>
          </cell>
          <cell r="K23">
            <v>123.99731509818504</v>
          </cell>
          <cell r="L23">
            <v>5469264.079999998</v>
          </cell>
        </row>
        <row r="24">
          <cell r="B24">
            <v>20364343</v>
          </cell>
          <cell r="C24">
            <v>11925382</v>
          </cell>
          <cell r="D24">
            <v>2873495</v>
          </cell>
          <cell r="G24">
            <v>17433266.6</v>
          </cell>
          <cell r="H24">
            <v>2689095.030000001</v>
          </cell>
          <cell r="I24">
            <v>93.58272869797933</v>
          </cell>
          <cell r="J24">
            <v>-184399.9699999988</v>
          </cell>
          <cell r="K24">
            <v>146.18623202174993</v>
          </cell>
          <cell r="L24">
            <v>5507884.6000000015</v>
          </cell>
        </row>
        <row r="25">
          <cell r="B25">
            <v>62323440</v>
          </cell>
          <cell r="C25">
            <v>46301910</v>
          </cell>
          <cell r="D25">
            <v>6123110</v>
          </cell>
          <cell r="G25">
            <v>68493160.3</v>
          </cell>
          <cell r="H25">
            <v>5703811.829999998</v>
          </cell>
          <cell r="I25">
            <v>93.15220255719721</v>
          </cell>
          <cell r="J25">
            <v>-419298.1700000018</v>
          </cell>
          <cell r="K25">
            <v>147.9272891766236</v>
          </cell>
          <cell r="L25">
            <v>22191250.299999997</v>
          </cell>
        </row>
        <row r="26">
          <cell r="B26">
            <v>41971865</v>
          </cell>
          <cell r="C26">
            <v>27308225</v>
          </cell>
          <cell r="D26">
            <v>4767146</v>
          </cell>
          <cell r="G26">
            <v>29815851.06</v>
          </cell>
          <cell r="H26">
            <v>2476946.5999999978</v>
          </cell>
          <cell r="I26">
            <v>51.95868974854132</v>
          </cell>
          <cell r="J26">
            <v>-2290199.4000000022</v>
          </cell>
          <cell r="K26">
            <v>109.18267686750053</v>
          </cell>
          <cell r="L26">
            <v>2507626.0599999987</v>
          </cell>
        </row>
        <row r="27">
          <cell r="B27">
            <v>27455354</v>
          </cell>
          <cell r="C27">
            <v>19062514</v>
          </cell>
          <cell r="D27">
            <v>3002745</v>
          </cell>
          <cell r="G27">
            <v>22024305.36</v>
          </cell>
          <cell r="H27">
            <v>2558997.259999998</v>
          </cell>
          <cell r="I27">
            <v>85.22193060016744</v>
          </cell>
          <cell r="J27">
            <v>-443747.7400000021</v>
          </cell>
          <cell r="K27">
            <v>115.53725473985226</v>
          </cell>
          <cell r="L27">
            <v>2961791.3599999994</v>
          </cell>
        </row>
        <row r="28">
          <cell r="B28">
            <v>51267387</v>
          </cell>
          <cell r="C28">
            <v>34642789</v>
          </cell>
          <cell r="D28">
            <v>4644284</v>
          </cell>
          <cell r="G28">
            <v>39171125.08</v>
          </cell>
          <cell r="H28">
            <v>3154970.4499999955</v>
          </cell>
          <cell r="I28">
            <v>67.93233251885535</v>
          </cell>
          <cell r="J28">
            <v>-1489313.5500000045</v>
          </cell>
          <cell r="K28">
            <v>113.07151130355007</v>
          </cell>
          <cell r="L28">
            <v>4528336.079999998</v>
          </cell>
        </row>
        <row r="29">
          <cell r="B29">
            <v>81458199</v>
          </cell>
          <cell r="C29">
            <v>54969927</v>
          </cell>
          <cell r="D29">
            <v>7724376</v>
          </cell>
          <cell r="G29">
            <v>67759014.23</v>
          </cell>
          <cell r="H29">
            <v>6369255.430000007</v>
          </cell>
          <cell r="I29">
            <v>82.4565690484255</v>
          </cell>
          <cell r="J29">
            <v>-1355120.5699999928</v>
          </cell>
          <cell r="K29">
            <v>123.26560708366961</v>
          </cell>
          <cell r="L29">
            <v>12789087.230000004</v>
          </cell>
        </row>
        <row r="30">
          <cell r="B30">
            <v>35705463</v>
          </cell>
          <cell r="C30">
            <v>23490733</v>
          </cell>
          <cell r="D30">
            <v>4834174</v>
          </cell>
          <cell r="G30">
            <v>32104769.46</v>
          </cell>
          <cell r="H30">
            <v>3116985.0100000016</v>
          </cell>
          <cell r="I30">
            <v>64.47813028658054</v>
          </cell>
          <cell r="J30">
            <v>-1717188.9899999984</v>
          </cell>
          <cell r="K30">
            <v>136.66993473554018</v>
          </cell>
          <cell r="L30">
            <v>8614036.46</v>
          </cell>
        </row>
        <row r="31">
          <cell r="B31">
            <v>47002374</v>
          </cell>
          <cell r="C31">
            <v>29970147</v>
          </cell>
          <cell r="D31">
            <v>4060517</v>
          </cell>
          <cell r="G31">
            <v>31909490.96</v>
          </cell>
          <cell r="H31">
            <v>2391552.1000000015</v>
          </cell>
          <cell r="I31">
            <v>58.89772410754595</v>
          </cell>
          <cell r="J31">
            <v>-1668964.8999999985</v>
          </cell>
          <cell r="K31">
            <v>106.47091907824142</v>
          </cell>
          <cell r="L31">
            <v>1939343.960000001</v>
          </cell>
        </row>
        <row r="32">
          <cell r="B32">
            <v>17791206</v>
          </cell>
          <cell r="C32">
            <v>12488915</v>
          </cell>
          <cell r="D32">
            <v>2603205</v>
          </cell>
          <cell r="G32">
            <v>15240667.62</v>
          </cell>
          <cell r="H32">
            <v>2060078.1399999987</v>
          </cell>
          <cell r="I32">
            <v>79.13622400079898</v>
          </cell>
          <cell r="J32">
            <v>-543126.8600000013</v>
          </cell>
          <cell r="K32">
            <v>122.03356032129291</v>
          </cell>
          <cell r="L32">
            <v>2751752.619999999</v>
          </cell>
        </row>
        <row r="33">
          <cell r="B33">
            <v>33106094</v>
          </cell>
          <cell r="C33">
            <v>20547110</v>
          </cell>
          <cell r="D33">
            <v>3790371</v>
          </cell>
          <cell r="G33">
            <v>26551020.16</v>
          </cell>
          <cell r="H33">
            <v>3278038.3599999994</v>
          </cell>
          <cell r="I33">
            <v>86.48331152807995</v>
          </cell>
          <cell r="J33">
            <v>-512332.6400000006</v>
          </cell>
          <cell r="K33">
            <v>129.22021714975975</v>
          </cell>
          <cell r="L33">
            <v>6003910.16</v>
          </cell>
        </row>
        <row r="34">
          <cell r="B34">
            <v>30491109</v>
          </cell>
          <cell r="C34">
            <v>18376275</v>
          </cell>
          <cell r="D34">
            <v>3939435</v>
          </cell>
          <cell r="G34">
            <v>22940630.1</v>
          </cell>
          <cell r="H34">
            <v>2176546.620000001</v>
          </cell>
          <cell r="I34">
            <v>55.25022293806094</v>
          </cell>
          <cell r="J34">
            <v>-1762888.379999999</v>
          </cell>
          <cell r="K34">
            <v>124.83830428092746</v>
          </cell>
          <cell r="L34">
            <v>4564355.1000000015</v>
          </cell>
        </row>
        <row r="35">
          <cell r="B35">
            <v>68975986</v>
          </cell>
          <cell r="C35">
            <v>45215753</v>
          </cell>
          <cell r="D35">
            <v>6849554</v>
          </cell>
          <cell r="G35">
            <v>54881182.17</v>
          </cell>
          <cell r="H35">
            <v>5977552.1000000015</v>
          </cell>
          <cell r="I35">
            <v>87.2692163606565</v>
          </cell>
          <cell r="J35">
            <v>-872001.8999999985</v>
          </cell>
          <cell r="K35">
            <v>121.37624285500675</v>
          </cell>
          <cell r="L35">
            <v>9665429.170000002</v>
          </cell>
        </row>
        <row r="36">
          <cell r="B36">
            <v>8020900</v>
          </cell>
          <cell r="C36">
            <v>5160430</v>
          </cell>
          <cell r="D36">
            <v>1165600</v>
          </cell>
          <cell r="G36">
            <v>5533494.4</v>
          </cell>
          <cell r="H36">
            <v>657643.6800000006</v>
          </cell>
          <cell r="I36">
            <v>56.42104323953334</v>
          </cell>
          <cell r="J36">
            <v>-507956.31999999937</v>
          </cell>
          <cell r="K36">
            <v>107.22932778857577</v>
          </cell>
          <cell r="L36">
            <v>373064.4000000004</v>
          </cell>
        </row>
        <row r="37">
          <cell r="B37">
            <v>16924819</v>
          </cell>
          <cell r="C37">
            <v>13242077</v>
          </cell>
          <cell r="D37">
            <v>1379635</v>
          </cell>
          <cell r="G37">
            <v>15094077.4</v>
          </cell>
          <cell r="H37">
            <v>1532699.8499999996</v>
          </cell>
          <cell r="I37">
            <v>111.09459023582322</v>
          </cell>
          <cell r="J37">
            <v>153064.84999999963</v>
          </cell>
          <cell r="K37">
            <v>113.98572444488882</v>
          </cell>
          <cell r="L37">
            <v>1852000.4000000004</v>
          </cell>
        </row>
        <row r="38">
          <cell r="B38">
            <v>10169245</v>
          </cell>
          <cell r="C38">
            <v>5382331</v>
          </cell>
          <cell r="D38">
            <v>1221637</v>
          </cell>
          <cell r="G38">
            <v>8596042.61</v>
          </cell>
          <cell r="H38">
            <v>1176681.9499999993</v>
          </cell>
          <cell r="I38">
            <v>96.32009754124992</v>
          </cell>
          <cell r="J38">
            <v>-44955.050000000745</v>
          </cell>
          <cell r="K38">
            <v>159.7085465386651</v>
          </cell>
          <cell r="L38">
            <v>3213711.6099999994</v>
          </cell>
        </row>
        <row r="39">
          <cell r="B39">
            <v>6720100</v>
          </cell>
          <cell r="C39">
            <v>4797710</v>
          </cell>
          <cell r="D39">
            <v>346310</v>
          </cell>
          <cell r="G39">
            <v>5414174.85</v>
          </cell>
          <cell r="H39">
            <v>234651.5</v>
          </cell>
          <cell r="I39">
            <v>67.75764488464094</v>
          </cell>
          <cell r="J39">
            <v>-111658.5</v>
          </cell>
          <cell r="K39">
            <v>112.84914782260702</v>
          </cell>
          <cell r="L39">
            <v>616464.8499999996</v>
          </cell>
        </row>
        <row r="40">
          <cell r="B40">
            <v>7830362</v>
          </cell>
          <cell r="C40">
            <v>3607864</v>
          </cell>
          <cell r="D40">
            <v>826840</v>
          </cell>
          <cell r="G40">
            <v>6194814.85</v>
          </cell>
          <cell r="H40">
            <v>458870.9399999995</v>
          </cell>
          <cell r="I40">
            <v>55.49694499540413</v>
          </cell>
          <cell r="J40">
            <v>-367969.0600000005</v>
          </cell>
          <cell r="K40">
            <v>171.70311436351258</v>
          </cell>
          <cell r="L40">
            <v>2586950.8499999996</v>
          </cell>
        </row>
        <row r="41">
          <cell r="B41">
            <v>11790270</v>
          </cell>
          <cell r="C41">
            <v>7211049</v>
          </cell>
          <cell r="D41">
            <v>1635750</v>
          </cell>
          <cell r="G41">
            <v>6094587.38</v>
          </cell>
          <cell r="H41">
            <v>518521.0499999998</v>
          </cell>
          <cell r="I41">
            <v>31.6992847317744</v>
          </cell>
          <cell r="J41">
            <v>-1117228.9500000002</v>
          </cell>
          <cell r="K41">
            <v>84.51734803077888</v>
          </cell>
          <cell r="L41">
            <v>-1116461.62</v>
          </cell>
        </row>
        <row r="42">
          <cell r="B42">
            <v>6323454562</v>
          </cell>
          <cell r="C42">
            <v>4328559070</v>
          </cell>
          <cell r="D42">
            <v>626146220</v>
          </cell>
          <cell r="G42">
            <v>4498639593.940001</v>
          </cell>
          <cell r="H42">
            <v>441189595.12000006</v>
          </cell>
          <cell r="I42">
            <v>70.46111292023771</v>
          </cell>
          <cell r="J42">
            <v>-182959921.85</v>
          </cell>
          <cell r="K42">
            <v>103.92926424682014</v>
          </cell>
          <cell r="L42">
            <v>170080523.94000053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0"/>
  <sheetViews>
    <sheetView tabSelected="1" zoomScalePageLayoutView="0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E10" sqref="E10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16.08.2016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16.08.2016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серпень</v>
      </c>
      <c r="E8" s="16" t="s">
        <v>10</v>
      </c>
      <c r="F8" s="21" t="str">
        <f>'[1]вспомогат'!H8</f>
        <v>за серпень</v>
      </c>
      <c r="G8" s="22" t="str">
        <f>'[1]вспомогат'!I8</f>
        <v>за серпень</v>
      </c>
      <c r="H8" s="23"/>
      <c r="I8" s="22" t="str">
        <f>'[1]вспомогат'!K8</f>
        <v>за 8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8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1230517148</v>
      </c>
      <c r="C10" s="33">
        <f>'[1]вспомогат'!C10</f>
        <v>975875553</v>
      </c>
      <c r="D10" s="33">
        <f>'[1]вспомогат'!D10</f>
        <v>147401380</v>
      </c>
      <c r="E10" s="33">
        <f>'[1]вспомогат'!G10</f>
        <v>933209772.21</v>
      </c>
      <c r="F10" s="33">
        <f>'[1]вспомогат'!H10</f>
        <v>73253546.17000008</v>
      </c>
      <c r="G10" s="34">
        <f>'[1]вспомогат'!I10</f>
        <v>49.69664881699213</v>
      </c>
      <c r="H10" s="35">
        <f>'[1]вспомогат'!J10</f>
        <v>-74147833.82999992</v>
      </c>
      <c r="I10" s="36">
        <f>'[1]вспомогат'!K10</f>
        <v>95.62794859868777</v>
      </c>
      <c r="J10" s="37">
        <f>'[1]вспомогат'!L10</f>
        <v>-42665780.78999996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3209270000</v>
      </c>
      <c r="C12" s="33">
        <f>'[1]вспомогат'!C11</f>
        <v>2105478900</v>
      </c>
      <c r="D12" s="38">
        <f>'[1]вспомогат'!D11</f>
        <v>291042500</v>
      </c>
      <c r="E12" s="33">
        <f>'[1]вспомогат'!G11</f>
        <v>2097681152.03</v>
      </c>
      <c r="F12" s="38">
        <f>'[1]вспомогат'!H11</f>
        <v>250861193.27999997</v>
      </c>
      <c r="G12" s="39">
        <f>'[1]вспомогат'!I11</f>
        <v>86.19400715703031</v>
      </c>
      <c r="H12" s="35">
        <f>'[1]вспомогат'!J11</f>
        <v>-40181306.72000003</v>
      </c>
      <c r="I12" s="36">
        <f>'[1]вспомогат'!K11</f>
        <v>99.62964492448725</v>
      </c>
      <c r="J12" s="37">
        <f>'[1]вспомогат'!L11</f>
        <v>-7797747.970000029</v>
      </c>
    </row>
    <row r="13" spans="1:10" ht="12.75">
      <c r="A13" s="32" t="s">
        <v>15</v>
      </c>
      <c r="B13" s="33">
        <f>'[1]вспомогат'!B12</f>
        <v>192808483</v>
      </c>
      <c r="C13" s="33">
        <f>'[1]вспомогат'!C12</f>
        <v>125185525</v>
      </c>
      <c r="D13" s="38">
        <f>'[1]вспомогат'!D12</f>
        <v>18167674</v>
      </c>
      <c r="E13" s="33">
        <f>'[1]вспомогат'!G12</f>
        <v>161360997.88</v>
      </c>
      <c r="F13" s="38">
        <f>'[1]вспомогат'!H12</f>
        <v>14179964.609999985</v>
      </c>
      <c r="G13" s="39">
        <f>'[1]вспомогат'!I12</f>
        <v>78.05052319851174</v>
      </c>
      <c r="H13" s="35">
        <f>'[1]вспомогат'!J12</f>
        <v>-3987709.3900000155</v>
      </c>
      <c r="I13" s="36">
        <f>'[1]вспомогат'!K12</f>
        <v>128.89748865134368</v>
      </c>
      <c r="J13" s="37">
        <f>'[1]вспомогат'!L12</f>
        <v>36175472.879999995</v>
      </c>
    </row>
    <row r="14" spans="1:10" ht="12.75">
      <c r="A14" s="32" t="s">
        <v>16</v>
      </c>
      <c r="B14" s="33">
        <f>'[1]вспомогат'!B13</f>
        <v>297912086</v>
      </c>
      <c r="C14" s="33">
        <f>'[1]вспомогат'!C13</f>
        <v>208422525</v>
      </c>
      <c r="D14" s="38">
        <f>'[1]вспомогат'!D13</f>
        <v>25868457</v>
      </c>
      <c r="E14" s="33">
        <f>'[1]вспомогат'!G13</f>
        <v>258560717.54</v>
      </c>
      <c r="F14" s="38">
        <f>'[1]вспомогат'!H13</f>
        <v>15217566.129999995</v>
      </c>
      <c r="G14" s="39">
        <f>'[1]вспомогат'!I13</f>
        <v>58.82672526621899</v>
      </c>
      <c r="H14" s="35">
        <f>'[1]вспомогат'!J13</f>
        <v>-10650890.870000005</v>
      </c>
      <c r="I14" s="36">
        <f>'[1]вспомогат'!K13</f>
        <v>124.05603355011652</v>
      </c>
      <c r="J14" s="37">
        <f>'[1]вспомогат'!L13</f>
        <v>50138192.53999999</v>
      </c>
    </row>
    <row r="15" spans="1:10" ht="12.75">
      <c r="A15" s="32" t="s">
        <v>17</v>
      </c>
      <c r="B15" s="33">
        <f>'[1]вспомогат'!B14</f>
        <v>336215000</v>
      </c>
      <c r="C15" s="33">
        <f>'[1]вспомогат'!C14</f>
        <v>222525000</v>
      </c>
      <c r="D15" s="38">
        <f>'[1]вспомогат'!D14</f>
        <v>33756000</v>
      </c>
      <c r="E15" s="33">
        <f>'[1]вспомогат'!G14</f>
        <v>202347695.27</v>
      </c>
      <c r="F15" s="38">
        <f>'[1]вспомогат'!H14</f>
        <v>11399422.900000006</v>
      </c>
      <c r="G15" s="39">
        <f>'[1]вспомогат'!I14</f>
        <v>33.77006428486789</v>
      </c>
      <c r="H15" s="35">
        <f>'[1]вспомогат'!J14</f>
        <v>-22356577.099999994</v>
      </c>
      <c r="I15" s="36">
        <f>'[1]вспомогат'!K14</f>
        <v>90.93256724862376</v>
      </c>
      <c r="J15" s="37">
        <f>'[1]вспомогат'!L14</f>
        <v>-20177304.72999999</v>
      </c>
    </row>
    <row r="16" spans="1:10" ht="12.75">
      <c r="A16" s="32" t="s">
        <v>18</v>
      </c>
      <c r="B16" s="33">
        <f>'[1]вспомогат'!B15</f>
        <v>38932700</v>
      </c>
      <c r="C16" s="33">
        <f>'[1]вспомогат'!C15</f>
        <v>28630150</v>
      </c>
      <c r="D16" s="38">
        <f>'[1]вспомогат'!D15</f>
        <v>3038800</v>
      </c>
      <c r="E16" s="33">
        <f>'[1]вспомогат'!G15</f>
        <v>29607105.27</v>
      </c>
      <c r="F16" s="38">
        <f>'[1]вспомогат'!H15</f>
        <v>2100012.129999999</v>
      </c>
      <c r="G16" s="39">
        <f>'[1]вспомогат'!I15</f>
        <v>69.10662531262336</v>
      </c>
      <c r="H16" s="35">
        <f>'[1]вспомогат'!J15</f>
        <v>-938787.870000001</v>
      </c>
      <c r="I16" s="36">
        <f>'[1]вспомогат'!K15</f>
        <v>103.412330253247</v>
      </c>
      <c r="J16" s="37">
        <f>'[1]вспомогат'!L15</f>
        <v>976955.2699999996</v>
      </c>
    </row>
    <row r="17" spans="1:10" ht="18" customHeight="1">
      <c r="A17" s="40" t="s">
        <v>19</v>
      </c>
      <c r="B17" s="41">
        <f>SUM(B12:B16)</f>
        <v>4075138269</v>
      </c>
      <c r="C17" s="41">
        <f>SUM(C12:C16)</f>
        <v>2690242100</v>
      </c>
      <c r="D17" s="41">
        <f>SUM(D12:D16)</f>
        <v>371873431</v>
      </c>
      <c r="E17" s="41">
        <f>SUM(E12:E16)</f>
        <v>2749557667.99</v>
      </c>
      <c r="F17" s="41">
        <f>SUM(F12:F16)</f>
        <v>293758159.04999995</v>
      </c>
      <c r="G17" s="42">
        <f>F17/D17*100</f>
        <v>78.99412395772903</v>
      </c>
      <c r="H17" s="41">
        <f>SUM(H12:H16)</f>
        <v>-78115271.95000005</v>
      </c>
      <c r="I17" s="43">
        <f>E17/C17*100</f>
        <v>102.20484126651648</v>
      </c>
      <c r="J17" s="41">
        <f>SUM(J12:J16)</f>
        <v>59315567.989999965</v>
      </c>
    </row>
    <row r="18" spans="1:10" ht="20.25" customHeight="1">
      <c r="A18" s="32" t="s">
        <v>20</v>
      </c>
      <c r="B18" s="44">
        <f>'[1]вспомогат'!B16</f>
        <v>31300285</v>
      </c>
      <c r="C18" s="44">
        <f>'[1]вспомогат'!C16</f>
        <v>19453933</v>
      </c>
      <c r="D18" s="45">
        <f>'[1]вспомогат'!D16</f>
        <v>3665805</v>
      </c>
      <c r="E18" s="44">
        <f>'[1]вспомогат'!G16</f>
        <v>24837914.78</v>
      </c>
      <c r="F18" s="45">
        <f>'[1]вспомогат'!H16</f>
        <v>2824831.25</v>
      </c>
      <c r="G18" s="46">
        <f>'[1]вспомогат'!I16</f>
        <v>77.0589611285925</v>
      </c>
      <c r="H18" s="47">
        <f>'[1]вспомогат'!J16</f>
        <v>-840973.75</v>
      </c>
      <c r="I18" s="48">
        <f>'[1]вспомогат'!K16</f>
        <v>127.67554396326955</v>
      </c>
      <c r="J18" s="49">
        <f>'[1]вспомогат'!L16</f>
        <v>5383981.780000001</v>
      </c>
    </row>
    <row r="19" spans="1:10" ht="12.75">
      <c r="A19" s="32" t="s">
        <v>21</v>
      </c>
      <c r="B19" s="33">
        <f>'[1]вспомогат'!B17</f>
        <v>133481991</v>
      </c>
      <c r="C19" s="33">
        <f>'[1]вспомогат'!C17</f>
        <v>85377754</v>
      </c>
      <c r="D19" s="38">
        <f>'[1]вспомогат'!D17</f>
        <v>13158856</v>
      </c>
      <c r="E19" s="33">
        <f>'[1]вспомогат'!G17</f>
        <v>109111965.27</v>
      </c>
      <c r="F19" s="38">
        <f>'[1]вспомогат'!H17</f>
        <v>7622363.25999999</v>
      </c>
      <c r="G19" s="39">
        <f>'[1]вспомогат'!I17</f>
        <v>57.925728953945466</v>
      </c>
      <c r="H19" s="35">
        <f>'[1]вспомогат'!J17</f>
        <v>-5536492.74000001</v>
      </c>
      <c r="I19" s="36">
        <f>'[1]вспомогат'!K17</f>
        <v>127.79905790213219</v>
      </c>
      <c r="J19" s="37">
        <f>'[1]вспомогат'!L17</f>
        <v>23734211.269999996</v>
      </c>
    </row>
    <row r="20" spans="1:10" ht="12.75">
      <c r="A20" s="32" t="s">
        <v>22</v>
      </c>
      <c r="B20" s="33">
        <f>'[1]вспомогат'!B18</f>
        <v>16486357</v>
      </c>
      <c r="C20" s="33">
        <f>'[1]вспомогат'!C18</f>
        <v>10096944</v>
      </c>
      <c r="D20" s="38">
        <f>'[1]вспомогат'!D18</f>
        <v>1771045</v>
      </c>
      <c r="E20" s="33">
        <f>'[1]вспомогат'!G18</f>
        <v>10878619.01</v>
      </c>
      <c r="F20" s="38">
        <f>'[1]вспомогат'!H18</f>
        <v>1013208</v>
      </c>
      <c r="G20" s="39">
        <f>'[1]вспомогат'!I18</f>
        <v>57.20961353325297</v>
      </c>
      <c r="H20" s="35">
        <f>'[1]вспомогат'!J18</f>
        <v>-757837</v>
      </c>
      <c r="I20" s="36">
        <f>'[1]вспомогат'!K18</f>
        <v>107.74169897347157</v>
      </c>
      <c r="J20" s="37">
        <f>'[1]вспомогат'!L18</f>
        <v>781675.0099999998</v>
      </c>
    </row>
    <row r="21" spans="1:10" ht="12.75">
      <c r="A21" s="32" t="s">
        <v>23</v>
      </c>
      <c r="B21" s="33">
        <f>'[1]вспомогат'!B19</f>
        <v>11675288</v>
      </c>
      <c r="C21" s="33">
        <f>'[1]вспомогат'!C19</f>
        <v>7809017</v>
      </c>
      <c r="D21" s="38">
        <f>'[1]вспомогат'!D19</f>
        <v>1607669</v>
      </c>
      <c r="E21" s="33">
        <f>'[1]вспомогат'!G19</f>
        <v>9969189.17</v>
      </c>
      <c r="F21" s="38">
        <f>'[1]вспомогат'!H19</f>
        <v>1093507.9700000007</v>
      </c>
      <c r="G21" s="39">
        <f>'[1]вспомогат'!I19</f>
        <v>68.01822825469674</v>
      </c>
      <c r="H21" s="35">
        <f>'[1]вспомогат'!J19</f>
        <v>-514161.02999999933</v>
      </c>
      <c r="I21" s="36">
        <f>'[1]вспомогат'!K19</f>
        <v>127.6625363986274</v>
      </c>
      <c r="J21" s="37">
        <f>'[1]вспомогат'!L19</f>
        <v>2160172.17</v>
      </c>
    </row>
    <row r="22" spans="1:10" ht="12.75">
      <c r="A22" s="32" t="s">
        <v>24</v>
      </c>
      <c r="B22" s="33">
        <f>'[1]вспомогат'!B20</f>
        <v>76557385</v>
      </c>
      <c r="C22" s="33">
        <f>'[1]вспомогат'!C20</f>
        <v>47401754</v>
      </c>
      <c r="D22" s="38">
        <f>'[1]вспомогат'!D20</f>
        <v>7321972</v>
      </c>
      <c r="E22" s="33">
        <f>'[1]вспомогат'!G20</f>
        <v>55998825.59</v>
      </c>
      <c r="F22" s="38">
        <f>'[1]вспомогат'!H20</f>
        <v>4944930.07</v>
      </c>
      <c r="G22" s="39">
        <f>'[1]вспомогат'!I20</f>
        <v>67.53549549219801</v>
      </c>
      <c r="H22" s="35">
        <f>'[1]вспомогат'!J20</f>
        <v>-2377041.9299999997</v>
      </c>
      <c r="I22" s="36">
        <f>'[1]вспомогат'!K20</f>
        <v>118.1366107043212</v>
      </c>
      <c r="J22" s="37">
        <f>'[1]вспомогат'!L20</f>
        <v>8597071.590000004</v>
      </c>
    </row>
    <row r="23" spans="1:10" ht="12.75">
      <c r="A23" s="32" t="s">
        <v>25</v>
      </c>
      <c r="B23" s="33">
        <f>'[1]вспомогат'!B21</f>
        <v>56495430</v>
      </c>
      <c r="C23" s="33">
        <f>'[1]вспомогат'!C21</f>
        <v>34829790</v>
      </c>
      <c r="D23" s="38">
        <f>'[1]вспомогат'!D21</f>
        <v>6570015</v>
      </c>
      <c r="E23" s="33">
        <f>'[1]вспомогат'!G21</f>
        <v>41969069.66</v>
      </c>
      <c r="F23" s="38">
        <f>'[1]вспомогат'!H21</f>
        <v>3530529.059999995</v>
      </c>
      <c r="G23" s="39">
        <f>'[1]вспомогат'!I21</f>
        <v>53.73700151369509</v>
      </c>
      <c r="H23" s="35">
        <f>'[1]вспомогат'!J21</f>
        <v>-3039485.940000005</v>
      </c>
      <c r="I23" s="36">
        <f>'[1]вспомогат'!K21</f>
        <v>120.49762476316968</v>
      </c>
      <c r="J23" s="37">
        <f>'[1]вспомогат'!L21</f>
        <v>7139279.659999996</v>
      </c>
    </row>
    <row r="24" spans="1:10" ht="12.75">
      <c r="A24" s="32" t="s">
        <v>26</v>
      </c>
      <c r="B24" s="33">
        <f>'[1]вспомогат'!B22</f>
        <v>73310693</v>
      </c>
      <c r="C24" s="33">
        <f>'[1]вспомогат'!C22</f>
        <v>50979934</v>
      </c>
      <c r="D24" s="38">
        <f>'[1]вспомогат'!D22</f>
        <v>6695913</v>
      </c>
      <c r="E24" s="33">
        <f>'[1]вспомогат'!G22</f>
        <v>59594481.59</v>
      </c>
      <c r="F24" s="38">
        <f>'[1]вспомогат'!H22</f>
        <v>4614450.360000007</v>
      </c>
      <c r="G24" s="39">
        <f>'[1]вспомогат'!I22</f>
        <v>68.91443123588982</v>
      </c>
      <c r="H24" s="35">
        <f>'[1]вспомогат'!J22</f>
        <v>-2081462.6399999931</v>
      </c>
      <c r="I24" s="36">
        <f>'[1]вспомогат'!K22</f>
        <v>116.89791828683028</v>
      </c>
      <c r="J24" s="37">
        <f>'[1]вспомогат'!L22</f>
        <v>8614547.590000004</v>
      </c>
    </row>
    <row r="25" spans="1:10" ht="12.75">
      <c r="A25" s="32" t="s">
        <v>27</v>
      </c>
      <c r="B25" s="33">
        <f>'[1]вспомогат'!B23</f>
        <v>39123200</v>
      </c>
      <c r="C25" s="33">
        <f>'[1]вспомогат'!C23</f>
        <v>22791150</v>
      </c>
      <c r="D25" s="38">
        <f>'[1]вспомогат'!D23</f>
        <v>4291950</v>
      </c>
      <c r="E25" s="33">
        <f>'[1]вспомогат'!G23</f>
        <v>28260414.08</v>
      </c>
      <c r="F25" s="38">
        <f>'[1]вспомогат'!H23</f>
        <v>2001172.0299999975</v>
      </c>
      <c r="G25" s="39">
        <f>'[1]вспомогат'!I23</f>
        <v>46.62617295168857</v>
      </c>
      <c r="H25" s="35">
        <f>'[1]вспомогат'!J23</f>
        <v>-2290777.9700000025</v>
      </c>
      <c r="I25" s="36">
        <f>'[1]вспомогат'!K23</f>
        <v>123.99731509818504</v>
      </c>
      <c r="J25" s="37">
        <f>'[1]вспомогат'!L23</f>
        <v>5469264.079999998</v>
      </c>
    </row>
    <row r="26" spans="1:10" ht="12.75">
      <c r="A26" s="50" t="s">
        <v>28</v>
      </c>
      <c r="B26" s="33">
        <f>'[1]вспомогат'!B24</f>
        <v>20364343</v>
      </c>
      <c r="C26" s="33">
        <f>'[1]вспомогат'!C24</f>
        <v>11925382</v>
      </c>
      <c r="D26" s="38">
        <f>'[1]вспомогат'!D24</f>
        <v>2873495</v>
      </c>
      <c r="E26" s="33">
        <f>'[1]вспомогат'!G24</f>
        <v>17433266.6</v>
      </c>
      <c r="F26" s="38">
        <f>'[1]вспомогат'!H24</f>
        <v>2689095.030000001</v>
      </c>
      <c r="G26" s="39">
        <f>'[1]вспомогат'!I24</f>
        <v>93.58272869797933</v>
      </c>
      <c r="H26" s="35">
        <f>'[1]вспомогат'!J24</f>
        <v>-184399.9699999988</v>
      </c>
      <c r="I26" s="36">
        <f>'[1]вспомогат'!K24</f>
        <v>146.18623202174993</v>
      </c>
      <c r="J26" s="37">
        <f>'[1]вспомогат'!L24</f>
        <v>5507884.6000000015</v>
      </c>
    </row>
    <row r="27" spans="1:10" ht="12.75">
      <c r="A27" s="32" t="s">
        <v>29</v>
      </c>
      <c r="B27" s="33">
        <f>'[1]вспомогат'!B25</f>
        <v>62323440</v>
      </c>
      <c r="C27" s="33">
        <f>'[1]вспомогат'!C25</f>
        <v>46301910</v>
      </c>
      <c r="D27" s="38">
        <f>'[1]вспомогат'!D25</f>
        <v>6123110</v>
      </c>
      <c r="E27" s="33">
        <f>'[1]вспомогат'!G25</f>
        <v>68493160.3</v>
      </c>
      <c r="F27" s="38">
        <f>'[1]вспомогат'!H25</f>
        <v>5703811.829999998</v>
      </c>
      <c r="G27" s="39">
        <f>'[1]вспомогат'!I25</f>
        <v>93.15220255719721</v>
      </c>
      <c r="H27" s="35">
        <f>'[1]вспомогат'!J25</f>
        <v>-419298.1700000018</v>
      </c>
      <c r="I27" s="36">
        <f>'[1]вспомогат'!K25</f>
        <v>147.9272891766236</v>
      </c>
      <c r="J27" s="37">
        <f>'[1]вспомогат'!L25</f>
        <v>22191250.299999997</v>
      </c>
    </row>
    <row r="28" spans="1:10" ht="12.75">
      <c r="A28" s="32" t="s">
        <v>30</v>
      </c>
      <c r="B28" s="33">
        <f>'[1]вспомогат'!B26</f>
        <v>41971865</v>
      </c>
      <c r="C28" s="33">
        <f>'[1]вспомогат'!C26</f>
        <v>27308225</v>
      </c>
      <c r="D28" s="38">
        <f>'[1]вспомогат'!D26</f>
        <v>4767146</v>
      </c>
      <c r="E28" s="33">
        <f>'[1]вспомогат'!G26</f>
        <v>29815851.06</v>
      </c>
      <c r="F28" s="38">
        <f>'[1]вспомогат'!H26</f>
        <v>2476946.5999999978</v>
      </c>
      <c r="G28" s="39">
        <f>'[1]вспомогат'!I26</f>
        <v>51.95868974854132</v>
      </c>
      <c r="H28" s="35">
        <f>'[1]вспомогат'!J26</f>
        <v>-2290199.4000000022</v>
      </c>
      <c r="I28" s="36">
        <f>'[1]вспомогат'!K26</f>
        <v>109.18267686750053</v>
      </c>
      <c r="J28" s="37">
        <f>'[1]вспомогат'!L26</f>
        <v>2507626.0599999987</v>
      </c>
    </row>
    <row r="29" spans="1:10" ht="12.75">
      <c r="A29" s="32" t="s">
        <v>31</v>
      </c>
      <c r="B29" s="33">
        <f>'[1]вспомогат'!B27</f>
        <v>27455354</v>
      </c>
      <c r="C29" s="33">
        <f>'[1]вспомогат'!C27</f>
        <v>19062514</v>
      </c>
      <c r="D29" s="38">
        <f>'[1]вспомогат'!D27</f>
        <v>3002745</v>
      </c>
      <c r="E29" s="33">
        <f>'[1]вспомогат'!G27</f>
        <v>22024305.36</v>
      </c>
      <c r="F29" s="38">
        <f>'[1]вспомогат'!H27</f>
        <v>2558997.259999998</v>
      </c>
      <c r="G29" s="39">
        <f>'[1]вспомогат'!I27</f>
        <v>85.22193060016744</v>
      </c>
      <c r="H29" s="35">
        <f>'[1]вспомогат'!J27</f>
        <v>-443747.7400000021</v>
      </c>
      <c r="I29" s="36">
        <f>'[1]вспомогат'!K27</f>
        <v>115.53725473985226</v>
      </c>
      <c r="J29" s="37">
        <f>'[1]вспомогат'!L27</f>
        <v>2961791.3599999994</v>
      </c>
    </row>
    <row r="30" spans="1:10" ht="12.75">
      <c r="A30" s="32" t="s">
        <v>32</v>
      </c>
      <c r="B30" s="33">
        <f>'[1]вспомогат'!B28</f>
        <v>51267387</v>
      </c>
      <c r="C30" s="33">
        <f>'[1]вспомогат'!C28</f>
        <v>34642789</v>
      </c>
      <c r="D30" s="38">
        <f>'[1]вспомогат'!D28</f>
        <v>4644284</v>
      </c>
      <c r="E30" s="33">
        <f>'[1]вспомогат'!G28</f>
        <v>39171125.08</v>
      </c>
      <c r="F30" s="38">
        <f>'[1]вспомогат'!H28</f>
        <v>3154970.4499999955</v>
      </c>
      <c r="G30" s="39">
        <f>'[1]вспомогат'!I28</f>
        <v>67.93233251885535</v>
      </c>
      <c r="H30" s="35">
        <f>'[1]вспомогат'!J28</f>
        <v>-1489313.5500000045</v>
      </c>
      <c r="I30" s="36">
        <f>'[1]вспомогат'!K28</f>
        <v>113.07151130355007</v>
      </c>
      <c r="J30" s="37">
        <f>'[1]вспомогат'!L28</f>
        <v>4528336.079999998</v>
      </c>
    </row>
    <row r="31" spans="1:10" ht="12.75">
      <c r="A31" s="32" t="s">
        <v>33</v>
      </c>
      <c r="B31" s="33">
        <f>'[1]вспомогат'!B29</f>
        <v>81458199</v>
      </c>
      <c r="C31" s="33">
        <f>'[1]вспомогат'!C29</f>
        <v>54969927</v>
      </c>
      <c r="D31" s="38">
        <f>'[1]вспомогат'!D29</f>
        <v>7724376</v>
      </c>
      <c r="E31" s="33">
        <f>'[1]вспомогат'!G29</f>
        <v>67759014.23</v>
      </c>
      <c r="F31" s="38">
        <f>'[1]вспомогат'!H29</f>
        <v>6369255.430000007</v>
      </c>
      <c r="G31" s="39">
        <f>'[1]вспомогат'!I29</f>
        <v>82.4565690484255</v>
      </c>
      <c r="H31" s="35">
        <f>'[1]вспомогат'!J29</f>
        <v>-1355120.5699999928</v>
      </c>
      <c r="I31" s="36">
        <f>'[1]вспомогат'!K29</f>
        <v>123.26560708366961</v>
      </c>
      <c r="J31" s="37">
        <f>'[1]вспомогат'!L29</f>
        <v>12789087.230000004</v>
      </c>
    </row>
    <row r="32" spans="1:10" ht="12.75">
      <c r="A32" s="32" t="s">
        <v>34</v>
      </c>
      <c r="B32" s="33">
        <f>'[1]вспомогат'!B30</f>
        <v>35705463</v>
      </c>
      <c r="C32" s="33">
        <f>'[1]вспомогат'!C30</f>
        <v>23490733</v>
      </c>
      <c r="D32" s="38">
        <f>'[1]вспомогат'!D30</f>
        <v>4834174</v>
      </c>
      <c r="E32" s="33">
        <f>'[1]вспомогат'!G30</f>
        <v>32104769.46</v>
      </c>
      <c r="F32" s="38">
        <f>'[1]вспомогат'!H30</f>
        <v>3116985.0100000016</v>
      </c>
      <c r="G32" s="39">
        <f>'[1]вспомогат'!I30</f>
        <v>64.47813028658054</v>
      </c>
      <c r="H32" s="35">
        <f>'[1]вспомогат'!J30</f>
        <v>-1717188.9899999984</v>
      </c>
      <c r="I32" s="36">
        <f>'[1]вспомогат'!K30</f>
        <v>136.66993473554018</v>
      </c>
      <c r="J32" s="37">
        <f>'[1]вспомогат'!L30</f>
        <v>8614036.46</v>
      </c>
    </row>
    <row r="33" spans="1:10" ht="12.75">
      <c r="A33" s="32" t="s">
        <v>35</v>
      </c>
      <c r="B33" s="33">
        <f>'[1]вспомогат'!B31</f>
        <v>47002374</v>
      </c>
      <c r="C33" s="33">
        <f>'[1]вспомогат'!C31</f>
        <v>29970147</v>
      </c>
      <c r="D33" s="38">
        <f>'[1]вспомогат'!D31</f>
        <v>4060517</v>
      </c>
      <c r="E33" s="33">
        <f>'[1]вспомогат'!G31</f>
        <v>31909490.96</v>
      </c>
      <c r="F33" s="38">
        <f>'[1]вспомогат'!H31</f>
        <v>2391552.1000000015</v>
      </c>
      <c r="G33" s="39">
        <f>'[1]вспомогат'!I31</f>
        <v>58.89772410754595</v>
      </c>
      <c r="H33" s="35">
        <f>'[1]вспомогат'!J31</f>
        <v>-1668964.8999999985</v>
      </c>
      <c r="I33" s="36">
        <f>'[1]вспомогат'!K31</f>
        <v>106.47091907824142</v>
      </c>
      <c r="J33" s="37">
        <f>'[1]вспомогат'!L31</f>
        <v>1939343.960000001</v>
      </c>
    </row>
    <row r="34" spans="1:10" ht="12.75">
      <c r="A34" s="32" t="s">
        <v>36</v>
      </c>
      <c r="B34" s="33">
        <f>'[1]вспомогат'!B32</f>
        <v>17791206</v>
      </c>
      <c r="C34" s="33">
        <f>'[1]вспомогат'!C32</f>
        <v>12488915</v>
      </c>
      <c r="D34" s="38">
        <f>'[1]вспомогат'!D32</f>
        <v>2603205</v>
      </c>
      <c r="E34" s="33">
        <f>'[1]вспомогат'!G32</f>
        <v>15240667.62</v>
      </c>
      <c r="F34" s="38">
        <f>'[1]вспомогат'!H32</f>
        <v>2060078.1399999987</v>
      </c>
      <c r="G34" s="39">
        <f>'[1]вспомогат'!I32</f>
        <v>79.13622400079898</v>
      </c>
      <c r="H34" s="35">
        <f>'[1]вспомогат'!J32</f>
        <v>-543126.8600000013</v>
      </c>
      <c r="I34" s="36">
        <f>'[1]вспомогат'!K32</f>
        <v>122.03356032129291</v>
      </c>
      <c r="J34" s="37">
        <f>'[1]вспомогат'!L32</f>
        <v>2751752.619999999</v>
      </c>
    </row>
    <row r="35" spans="1:10" ht="12.75">
      <c r="A35" s="32" t="s">
        <v>37</v>
      </c>
      <c r="B35" s="33">
        <f>'[1]вспомогат'!B33</f>
        <v>33106094</v>
      </c>
      <c r="C35" s="33">
        <f>'[1]вспомогат'!C33</f>
        <v>20547110</v>
      </c>
      <c r="D35" s="38">
        <f>'[1]вспомогат'!D33</f>
        <v>3790371</v>
      </c>
      <c r="E35" s="33">
        <f>'[1]вспомогат'!G33</f>
        <v>26551020.16</v>
      </c>
      <c r="F35" s="38">
        <f>'[1]вспомогат'!H33</f>
        <v>3278038.3599999994</v>
      </c>
      <c r="G35" s="39">
        <f>'[1]вспомогат'!I33</f>
        <v>86.48331152807995</v>
      </c>
      <c r="H35" s="35">
        <f>'[1]вспомогат'!J33</f>
        <v>-512332.6400000006</v>
      </c>
      <c r="I35" s="36">
        <f>'[1]вспомогат'!K33</f>
        <v>129.22021714975975</v>
      </c>
      <c r="J35" s="37">
        <f>'[1]вспомогат'!L33</f>
        <v>6003910.16</v>
      </c>
    </row>
    <row r="36" spans="1:10" ht="12.75">
      <c r="A36" s="32" t="s">
        <v>38</v>
      </c>
      <c r="B36" s="33">
        <f>'[1]вспомогат'!B34</f>
        <v>30491109</v>
      </c>
      <c r="C36" s="33">
        <f>'[1]вспомогат'!C34</f>
        <v>18376275</v>
      </c>
      <c r="D36" s="38">
        <f>'[1]вспомогат'!D34</f>
        <v>3939435</v>
      </c>
      <c r="E36" s="33">
        <f>'[1]вспомогат'!G34</f>
        <v>22940630.1</v>
      </c>
      <c r="F36" s="38">
        <f>'[1]вспомогат'!H34</f>
        <v>2176546.620000001</v>
      </c>
      <c r="G36" s="39">
        <f>'[1]вспомогат'!I34</f>
        <v>55.25022293806094</v>
      </c>
      <c r="H36" s="35">
        <f>'[1]вспомогат'!J34</f>
        <v>-1762888.379999999</v>
      </c>
      <c r="I36" s="36">
        <f>'[1]вспомогат'!K34</f>
        <v>124.83830428092746</v>
      </c>
      <c r="J36" s="37">
        <f>'[1]вспомогат'!L34</f>
        <v>4564355.1000000015</v>
      </c>
    </row>
    <row r="37" spans="1:10" ht="12.75">
      <c r="A37" s="32" t="s">
        <v>39</v>
      </c>
      <c r="B37" s="33">
        <f>'[1]вспомогат'!B35</f>
        <v>68975986</v>
      </c>
      <c r="C37" s="33">
        <f>'[1]вспомогат'!C35</f>
        <v>45215753</v>
      </c>
      <c r="D37" s="38">
        <f>'[1]вспомогат'!D35</f>
        <v>6849554</v>
      </c>
      <c r="E37" s="33">
        <f>'[1]вспомогат'!G35</f>
        <v>54881182.17</v>
      </c>
      <c r="F37" s="38">
        <f>'[1]вспомогат'!H35</f>
        <v>5977552.1000000015</v>
      </c>
      <c r="G37" s="39">
        <f>'[1]вспомогат'!I35</f>
        <v>87.2692163606565</v>
      </c>
      <c r="H37" s="35">
        <f>'[1]вспомогат'!J35</f>
        <v>-872001.8999999985</v>
      </c>
      <c r="I37" s="36">
        <f>'[1]вспомогат'!K35</f>
        <v>121.37624285500675</v>
      </c>
      <c r="J37" s="37">
        <f>'[1]вспомогат'!L35</f>
        <v>9665429.170000002</v>
      </c>
    </row>
    <row r="38" spans="1:10" ht="18.75" customHeight="1">
      <c r="A38" s="51" t="s">
        <v>40</v>
      </c>
      <c r="B38" s="41">
        <f>SUM(B18:B37)</f>
        <v>956343449</v>
      </c>
      <c r="C38" s="41">
        <f>SUM(C18:C37)</f>
        <v>623039956</v>
      </c>
      <c r="D38" s="41">
        <f>SUM(D18:D37)</f>
        <v>100295637</v>
      </c>
      <c r="E38" s="41">
        <f>SUM(E18:E37)</f>
        <v>768944962.25</v>
      </c>
      <c r="F38" s="41">
        <f>SUM(F18:F37)</f>
        <v>69598820.92999998</v>
      </c>
      <c r="G38" s="42">
        <f>F38/D38*100</f>
        <v>69.3936675729972</v>
      </c>
      <c r="H38" s="41">
        <f>SUM(H18:H37)</f>
        <v>-30696816.070000004</v>
      </c>
      <c r="I38" s="43">
        <f>E38/C38*100</f>
        <v>123.4182422563602</v>
      </c>
      <c r="J38" s="41">
        <f>SUM(J18:J37)</f>
        <v>145905006.25</v>
      </c>
    </row>
    <row r="39" spans="1:10" ht="12" customHeight="1">
      <c r="A39" s="50" t="s">
        <v>41</v>
      </c>
      <c r="B39" s="33">
        <f>'[1]вспомогат'!B36</f>
        <v>8020900</v>
      </c>
      <c r="C39" s="33">
        <f>'[1]вспомогат'!C36</f>
        <v>5160430</v>
      </c>
      <c r="D39" s="38">
        <f>'[1]вспомогат'!D36</f>
        <v>1165600</v>
      </c>
      <c r="E39" s="33">
        <f>'[1]вспомогат'!G36</f>
        <v>5533494.4</v>
      </c>
      <c r="F39" s="38">
        <f>'[1]вспомогат'!H36</f>
        <v>657643.6800000006</v>
      </c>
      <c r="G39" s="39">
        <f>'[1]вспомогат'!I36</f>
        <v>56.42104323953334</v>
      </c>
      <c r="H39" s="35">
        <f>'[1]вспомогат'!J36</f>
        <v>-507956.31999999937</v>
      </c>
      <c r="I39" s="36">
        <f>'[1]вспомогат'!K36</f>
        <v>107.22932778857577</v>
      </c>
      <c r="J39" s="37">
        <f>'[1]вспомогат'!L36</f>
        <v>373064.4000000004</v>
      </c>
    </row>
    <row r="40" spans="1:10" ht="12.75" customHeight="1">
      <c r="A40" s="50" t="s">
        <v>42</v>
      </c>
      <c r="B40" s="33">
        <f>'[1]вспомогат'!B37</f>
        <v>16924819</v>
      </c>
      <c r="C40" s="33">
        <f>'[1]вспомогат'!C37</f>
        <v>13242077</v>
      </c>
      <c r="D40" s="38">
        <f>'[1]вспомогат'!D37</f>
        <v>1379635</v>
      </c>
      <c r="E40" s="33">
        <f>'[1]вспомогат'!G37</f>
        <v>15094077.4</v>
      </c>
      <c r="F40" s="38">
        <f>'[1]вспомогат'!H37</f>
        <v>1532699.8499999996</v>
      </c>
      <c r="G40" s="39">
        <f>'[1]вспомогат'!I37</f>
        <v>111.09459023582322</v>
      </c>
      <c r="H40" s="35">
        <f>'[1]вспомогат'!J37</f>
        <v>153064.84999999963</v>
      </c>
      <c r="I40" s="36">
        <f>'[1]вспомогат'!K37</f>
        <v>113.98572444488882</v>
      </c>
      <c r="J40" s="37">
        <f>'[1]вспомогат'!L37</f>
        <v>1852000.4000000004</v>
      </c>
    </row>
    <row r="41" spans="1:10" ht="12.75" customHeight="1">
      <c r="A41" s="50" t="s">
        <v>43</v>
      </c>
      <c r="B41" s="33">
        <f>'[1]вспомогат'!B38</f>
        <v>10169245</v>
      </c>
      <c r="C41" s="33">
        <f>'[1]вспомогат'!C38</f>
        <v>5382331</v>
      </c>
      <c r="D41" s="38">
        <f>'[1]вспомогат'!D38</f>
        <v>1221637</v>
      </c>
      <c r="E41" s="33">
        <f>'[1]вспомогат'!G38</f>
        <v>8596042.61</v>
      </c>
      <c r="F41" s="38">
        <f>'[1]вспомогат'!H38</f>
        <v>1176681.9499999993</v>
      </c>
      <c r="G41" s="39">
        <f>'[1]вспомогат'!I38</f>
        <v>96.32009754124992</v>
      </c>
      <c r="H41" s="35">
        <f>'[1]вспомогат'!J38</f>
        <v>-44955.050000000745</v>
      </c>
      <c r="I41" s="36">
        <f>'[1]вспомогат'!K38</f>
        <v>159.7085465386651</v>
      </c>
      <c r="J41" s="37">
        <f>'[1]вспомогат'!L38</f>
        <v>3213711.6099999994</v>
      </c>
    </row>
    <row r="42" spans="1:10" ht="12.75" customHeight="1">
      <c r="A42" s="50" t="s">
        <v>44</v>
      </c>
      <c r="B42" s="33">
        <f>'[1]вспомогат'!B39</f>
        <v>6720100</v>
      </c>
      <c r="C42" s="33">
        <f>'[1]вспомогат'!C39</f>
        <v>4797710</v>
      </c>
      <c r="D42" s="38">
        <f>'[1]вспомогат'!D39</f>
        <v>346310</v>
      </c>
      <c r="E42" s="33">
        <f>'[1]вспомогат'!G39</f>
        <v>5414174.85</v>
      </c>
      <c r="F42" s="38">
        <f>'[1]вспомогат'!H39</f>
        <v>234651.5</v>
      </c>
      <c r="G42" s="39">
        <f>'[1]вспомогат'!I39</f>
        <v>67.75764488464094</v>
      </c>
      <c r="H42" s="35">
        <f>'[1]вспомогат'!J39</f>
        <v>-111658.5</v>
      </c>
      <c r="I42" s="36">
        <f>'[1]вспомогат'!K39</f>
        <v>112.84914782260702</v>
      </c>
      <c r="J42" s="37">
        <f>'[1]вспомогат'!L39</f>
        <v>616464.8499999996</v>
      </c>
    </row>
    <row r="43" spans="1:10" ht="12" customHeight="1">
      <c r="A43" s="50" t="s">
        <v>45</v>
      </c>
      <c r="B43" s="33">
        <f>'[1]вспомогат'!B40</f>
        <v>7830362</v>
      </c>
      <c r="C43" s="33">
        <f>'[1]вспомогат'!C40</f>
        <v>3607864</v>
      </c>
      <c r="D43" s="38">
        <f>'[1]вспомогат'!D40</f>
        <v>826840</v>
      </c>
      <c r="E43" s="33">
        <f>'[1]вспомогат'!G40</f>
        <v>6194814.85</v>
      </c>
      <c r="F43" s="38">
        <f>'[1]вспомогат'!H40</f>
        <v>458870.9399999995</v>
      </c>
      <c r="G43" s="39">
        <f>'[1]вспомогат'!I40</f>
        <v>55.49694499540413</v>
      </c>
      <c r="H43" s="35">
        <f>'[1]вспомогат'!J40</f>
        <v>-367969.0600000005</v>
      </c>
      <c r="I43" s="36">
        <f>'[1]вспомогат'!K40</f>
        <v>171.70311436351258</v>
      </c>
      <c r="J43" s="37">
        <f>'[1]вспомогат'!L40</f>
        <v>2586950.8499999996</v>
      </c>
    </row>
    <row r="44" spans="1:10" ht="14.25" customHeight="1">
      <c r="A44" s="50" t="s">
        <v>46</v>
      </c>
      <c r="B44" s="33">
        <f>'[1]вспомогат'!B41</f>
        <v>11790270</v>
      </c>
      <c r="C44" s="33">
        <f>'[1]вспомогат'!C41</f>
        <v>7211049</v>
      </c>
      <c r="D44" s="38">
        <f>'[1]вспомогат'!D41</f>
        <v>1635750</v>
      </c>
      <c r="E44" s="33">
        <f>'[1]вспомогат'!G41</f>
        <v>6094587.38</v>
      </c>
      <c r="F44" s="38">
        <f>'[1]вспомогат'!H41</f>
        <v>518521.0499999998</v>
      </c>
      <c r="G44" s="39">
        <f>'[1]вспомогат'!I41</f>
        <v>31.6992847317744</v>
      </c>
      <c r="H44" s="35">
        <f>'[1]вспомогат'!J41</f>
        <v>-1117228.9500000002</v>
      </c>
      <c r="I44" s="36">
        <f>'[1]вспомогат'!K41</f>
        <v>84.51734803077888</v>
      </c>
      <c r="J44" s="37">
        <f>'[1]вспомогат'!L41</f>
        <v>-1116461.62</v>
      </c>
    </row>
    <row r="45" spans="1:10" ht="15" customHeight="1">
      <c r="A45" s="51" t="s">
        <v>47</v>
      </c>
      <c r="B45" s="41">
        <f>SUM(B39:B44)</f>
        <v>61455696</v>
      </c>
      <c r="C45" s="41">
        <f>SUM(C39:C44)</f>
        <v>39401461</v>
      </c>
      <c r="D45" s="41">
        <f>SUM(D39:D44)</f>
        <v>6575772</v>
      </c>
      <c r="E45" s="41">
        <f>SUM(E39:E44)</f>
        <v>46927191.49</v>
      </c>
      <c r="F45" s="41">
        <f>SUM(F39:F44)</f>
        <v>4579068.969999999</v>
      </c>
      <c r="G45" s="42">
        <f>F45/D45*100</f>
        <v>69.63545831576884</v>
      </c>
      <c r="H45" s="41">
        <f>SUM(H39:H44)</f>
        <v>-1996703.0300000012</v>
      </c>
      <c r="I45" s="43">
        <f>E45/C45*100</f>
        <v>119.10013055099657</v>
      </c>
      <c r="J45" s="41">
        <f>SUM(J39:J44)</f>
        <v>7525730.489999999</v>
      </c>
    </row>
    <row r="46" spans="1:10" ht="15.75" customHeight="1">
      <c r="A46" s="52" t="s">
        <v>48</v>
      </c>
      <c r="B46" s="53">
        <f>'[1]вспомогат'!B42</f>
        <v>6323454562</v>
      </c>
      <c r="C46" s="53">
        <f>'[1]вспомогат'!C42</f>
        <v>4328559070</v>
      </c>
      <c r="D46" s="53">
        <f>'[1]вспомогат'!D42</f>
        <v>626146220</v>
      </c>
      <c r="E46" s="53">
        <f>'[1]вспомогат'!G42</f>
        <v>4498639593.940001</v>
      </c>
      <c r="F46" s="53">
        <f>'[1]вспомогат'!H42</f>
        <v>441189595.12000006</v>
      </c>
      <c r="G46" s="54">
        <f>'[1]вспомогат'!I42</f>
        <v>70.46111292023771</v>
      </c>
      <c r="H46" s="53">
        <f>'[1]вспомогат'!J42</f>
        <v>-182959921.85</v>
      </c>
      <c r="I46" s="54">
        <f>'[1]вспомогат'!K42</f>
        <v>103.92926424682014</v>
      </c>
      <c r="J46" s="53">
        <f>'[1]вспомогат'!L42</f>
        <v>170080523.94000053</v>
      </c>
    </row>
    <row r="48" spans="2:5" ht="12.75">
      <c r="B48" s="55"/>
      <c r="E48" s="56"/>
    </row>
    <row r="49" ht="12.75">
      <c r="G49" s="57"/>
    </row>
    <row r="50" spans="2:5" ht="12.75">
      <c r="B50" s="58"/>
      <c r="C50" s="59"/>
      <c r="D50" s="59"/>
      <c r="E50" s="58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за період з 01.01.2016 по 16.08.2016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2016-08-17T04:39:42Z</dcterms:created>
  <dcterms:modified xsi:type="dcterms:W3CDTF">2016-08-17T04:40:12Z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