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<sst xmlns="http://schemas.openxmlformats.org/spreadsheetml/2006/main" count="54" uniqueCount="49">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</sst>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15.08.2016</v>
          </cell>
        </row>
        <row r="6">
          <cell r="G6" t="str">
            <v>Фактично надійшло на 15.08.2016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930058239.99</v>
          </cell>
          <cell r="H10">
            <v>70102013.95000005</v>
          </cell>
          <cell r="I10">
            <v>47.55858727374198</v>
          </cell>
          <cell r="J10">
            <v>-77299366.04999995</v>
          </cell>
          <cell r="K10">
            <v>95.30500452960932</v>
          </cell>
          <cell r="L10">
            <v>-45817313.00999999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2089488116.49</v>
          </cell>
          <cell r="H11">
            <v>242668157.74</v>
          </cell>
          <cell r="I11">
            <v>83.37894216136819</v>
          </cell>
          <cell r="J11">
            <v>-48374342.25999999</v>
          </cell>
          <cell r="K11">
            <v>99.24051561333623</v>
          </cell>
          <cell r="L11">
            <v>-15990783.50999999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160536309.1</v>
          </cell>
          <cell r="H12">
            <v>13355275.829999983</v>
          </cell>
          <cell r="I12">
            <v>73.51120363564418</v>
          </cell>
          <cell r="J12">
            <v>-4812398.170000017</v>
          </cell>
          <cell r="K12">
            <v>128.23871537863502</v>
          </cell>
          <cell r="L12">
            <v>35350784.099999994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257848556.45</v>
          </cell>
          <cell r="H13">
            <v>14505405.039999992</v>
          </cell>
          <cell r="I13">
            <v>56.07371572258829</v>
          </cell>
          <cell r="J13">
            <v>-11363051.960000008</v>
          </cell>
          <cell r="K13">
            <v>123.7143425116839</v>
          </cell>
          <cell r="L13">
            <v>49426031.44999999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201454263.01</v>
          </cell>
          <cell r="H14">
            <v>10505990.639999986</v>
          </cell>
          <cell r="I14">
            <v>31.123328119445386</v>
          </cell>
          <cell r="J14">
            <v>-23250009.360000014</v>
          </cell>
          <cell r="K14">
            <v>90.53106977193573</v>
          </cell>
          <cell r="L14">
            <v>-21070736.99000001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29454426.56</v>
          </cell>
          <cell r="H15">
            <v>1947333.419999998</v>
          </cell>
          <cell r="I15">
            <v>64.0823160458075</v>
          </cell>
          <cell r="J15">
            <v>-1091466.580000002</v>
          </cell>
          <cell r="K15">
            <v>102.87905079086208</v>
          </cell>
          <cell r="L15">
            <v>824276.5599999987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24179178.08</v>
          </cell>
          <cell r="H16">
            <v>2166094.549999997</v>
          </cell>
          <cell r="I16">
            <v>59.08919186918008</v>
          </cell>
          <cell r="J16">
            <v>-1499710.450000003</v>
          </cell>
          <cell r="K16">
            <v>124.28940759691112</v>
          </cell>
          <cell r="L16">
            <v>4725245.079999998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108926566.19</v>
          </cell>
          <cell r="H17">
            <v>7436964.179999992</v>
          </cell>
          <cell r="I17">
            <v>56.516798876741206</v>
          </cell>
          <cell r="J17">
            <v>-5721891.820000008</v>
          </cell>
          <cell r="K17">
            <v>127.5819063944924</v>
          </cell>
          <cell r="L17">
            <v>23548812.189999998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10761354.36</v>
          </cell>
          <cell r="H18">
            <v>895943.3499999996</v>
          </cell>
          <cell r="I18">
            <v>50.58840119816265</v>
          </cell>
          <cell r="J18">
            <v>-875101.6500000004</v>
          </cell>
          <cell r="K18">
            <v>106.58031142888382</v>
          </cell>
          <cell r="L18">
            <v>664410.3599999994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9850772.69</v>
          </cell>
          <cell r="H19">
            <v>975091.4900000002</v>
          </cell>
          <cell r="I19">
            <v>60.65250309609753</v>
          </cell>
          <cell r="J19">
            <v>-632577.5099999998</v>
          </cell>
          <cell r="K19">
            <v>126.14612940399542</v>
          </cell>
          <cell r="L19">
            <v>2041755.6899999995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55756764.4</v>
          </cell>
          <cell r="H20">
            <v>4702868.879999995</v>
          </cell>
          <cell r="I20">
            <v>64.2295392552716</v>
          </cell>
          <cell r="J20">
            <v>-2619103.120000005</v>
          </cell>
          <cell r="K20">
            <v>117.62595198481473</v>
          </cell>
          <cell r="L20">
            <v>8355010.3999999985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41772723.78</v>
          </cell>
          <cell r="H21">
            <v>3334183.1799999997</v>
          </cell>
          <cell r="I21">
            <v>50.74848657118742</v>
          </cell>
          <cell r="J21">
            <v>-3235831.8200000003</v>
          </cell>
          <cell r="K21">
            <v>119.9338950364042</v>
          </cell>
          <cell r="L21">
            <v>6942933.780000001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58757652.64</v>
          </cell>
          <cell r="H22">
            <v>3777621.410000004</v>
          </cell>
          <cell r="I22">
            <v>56.41682336673137</v>
          </cell>
          <cell r="J22">
            <v>-2918291.589999996</v>
          </cell>
          <cell r="K22">
            <v>115.25643136375972</v>
          </cell>
          <cell r="L22">
            <v>7777718.640000001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28118104.44</v>
          </cell>
          <cell r="H23">
            <v>1858862.3900000006</v>
          </cell>
          <cell r="I23">
            <v>43.31043907780847</v>
          </cell>
          <cell r="J23">
            <v>-2433087.6099999994</v>
          </cell>
          <cell r="K23">
            <v>123.37290764178202</v>
          </cell>
          <cell r="L23">
            <v>5326954.440000001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16919394.71</v>
          </cell>
          <cell r="H24">
            <v>2175223.1400000006</v>
          </cell>
          <cell r="I24">
            <v>75.69956237961091</v>
          </cell>
          <cell r="J24">
            <v>-698271.8599999994</v>
          </cell>
          <cell r="K24">
            <v>141.87717181722147</v>
          </cell>
          <cell r="L24">
            <v>4994012.710000001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66965667.78</v>
          </cell>
          <cell r="H25">
            <v>4176319.3100000024</v>
          </cell>
          <cell r="I25">
            <v>68.20585143823976</v>
          </cell>
          <cell r="J25">
            <v>-1946790.6899999976</v>
          </cell>
          <cell r="K25">
            <v>144.6283053550059</v>
          </cell>
          <cell r="L25">
            <v>20663757.78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29613717.57</v>
          </cell>
          <cell r="H26">
            <v>2274813.1099999994</v>
          </cell>
          <cell r="I26">
            <v>47.71855340700703</v>
          </cell>
          <cell r="J26">
            <v>-2492332.8900000006</v>
          </cell>
          <cell r="K26">
            <v>108.44248415999209</v>
          </cell>
          <cell r="L26">
            <v>2305492.5700000003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21805708.75</v>
          </cell>
          <cell r="H27">
            <v>2340400.6499999985</v>
          </cell>
          <cell r="I27">
            <v>77.94203803519775</v>
          </cell>
          <cell r="J27">
            <v>-662344.3500000015</v>
          </cell>
          <cell r="K27">
            <v>114.39051926729076</v>
          </cell>
          <cell r="L27">
            <v>2743194.75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38861988.12</v>
          </cell>
          <cell r="H28">
            <v>2845833.4899999946</v>
          </cell>
          <cell r="I28">
            <v>61.27604362696154</v>
          </cell>
          <cell r="J28">
            <v>-1798450.5100000054</v>
          </cell>
          <cell r="K28">
            <v>112.17915543693667</v>
          </cell>
          <cell r="L28">
            <v>4219199.119999997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67244026.95</v>
          </cell>
          <cell r="H29">
            <v>5854268.150000006</v>
          </cell>
          <cell r="I29">
            <v>75.78952850042523</v>
          </cell>
          <cell r="J29">
            <v>-1870107.849999994</v>
          </cell>
          <cell r="K29">
            <v>122.32875432052148</v>
          </cell>
          <cell r="L29">
            <v>12274099.950000003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31721470.21</v>
          </cell>
          <cell r="H30">
            <v>2733685.7600000016</v>
          </cell>
          <cell r="I30">
            <v>56.549180066749805</v>
          </cell>
          <cell r="J30">
            <v>-2100488.2399999984</v>
          </cell>
          <cell r="K30">
            <v>135.03823065035903</v>
          </cell>
          <cell r="L30">
            <v>8230737.210000001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31688246.07</v>
          </cell>
          <cell r="H31">
            <v>2170307.210000001</v>
          </cell>
          <cell r="I31">
            <v>53.449036415806184</v>
          </cell>
          <cell r="J31">
            <v>-1890209.789999999</v>
          </cell>
          <cell r="K31">
            <v>105.73270151127387</v>
          </cell>
          <cell r="L31">
            <v>1718099.0700000003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15170078.82</v>
          </cell>
          <cell r="H32">
            <v>1989489.3399999999</v>
          </cell>
          <cell r="I32">
            <v>76.42461273699152</v>
          </cell>
          <cell r="J32">
            <v>-613715.6600000001</v>
          </cell>
          <cell r="K32">
            <v>121.46834869161974</v>
          </cell>
          <cell r="L32">
            <v>2681163.8200000003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26124528.9</v>
          </cell>
          <cell r="H33">
            <v>2851547.0999999978</v>
          </cell>
          <cell r="I33">
            <v>75.23134542766388</v>
          </cell>
          <cell r="J33">
            <v>-938823.9000000022</v>
          </cell>
          <cell r="K33">
            <v>127.14454198181642</v>
          </cell>
          <cell r="L33">
            <v>5577418.8999999985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22827748.45</v>
          </cell>
          <cell r="H34">
            <v>2063664.9699999988</v>
          </cell>
          <cell r="I34">
            <v>52.38479553540035</v>
          </cell>
          <cell r="J34">
            <v>-1875770.0300000012</v>
          </cell>
          <cell r="K34">
            <v>124.22402499962588</v>
          </cell>
          <cell r="L34">
            <v>4451473.449999999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54334590.24</v>
          </cell>
          <cell r="H35">
            <v>5430960.170000002</v>
          </cell>
          <cell r="I35">
            <v>79.28925255571387</v>
          </cell>
          <cell r="J35">
            <v>-1418593.8299999982</v>
          </cell>
          <cell r="K35">
            <v>120.16738998021333</v>
          </cell>
          <cell r="L35">
            <v>9118837.240000002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5386164.68</v>
          </cell>
          <cell r="H36">
            <v>510313.95999999996</v>
          </cell>
          <cell r="I36">
            <v>43.78122512010981</v>
          </cell>
          <cell r="J36">
            <v>-655286.04</v>
          </cell>
          <cell r="K36">
            <v>104.3743385725608</v>
          </cell>
          <cell r="L36">
            <v>225734.6799999997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14912591.83</v>
          </cell>
          <cell r="H37">
            <v>1351214.2799999993</v>
          </cell>
          <cell r="I37">
            <v>97.93998267657746</v>
          </cell>
          <cell r="J37">
            <v>-28420.72000000067</v>
          </cell>
          <cell r="K37">
            <v>112.61520250939488</v>
          </cell>
          <cell r="L37">
            <v>1670514.83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8512965.83</v>
          </cell>
          <cell r="H38">
            <v>1093605.17</v>
          </cell>
          <cell r="I38">
            <v>89.51965027254413</v>
          </cell>
          <cell r="J38">
            <v>-128031.83000000007</v>
          </cell>
          <cell r="K38">
            <v>158.16503723015177</v>
          </cell>
          <cell r="L38">
            <v>3130634.83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5400190.84</v>
          </cell>
          <cell r="H39">
            <v>220667.49000000022</v>
          </cell>
          <cell r="I39">
            <v>63.71964136178575</v>
          </cell>
          <cell r="J39">
            <v>-125642.50999999978</v>
          </cell>
          <cell r="K39">
            <v>112.55767522422155</v>
          </cell>
          <cell r="L39">
            <v>602480.8399999999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6190063.26</v>
          </cell>
          <cell r="H40">
            <v>454119.3499999996</v>
          </cell>
          <cell r="I40">
            <v>54.9222763775337</v>
          </cell>
          <cell r="J40">
            <v>-372720.6500000004</v>
          </cell>
          <cell r="K40">
            <v>171.57141344573964</v>
          </cell>
          <cell r="L40">
            <v>2582199.26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6030565.25</v>
          </cell>
          <cell r="H41">
            <v>454498.9199999999</v>
          </cell>
          <cell r="I41">
            <v>27.78535350756533</v>
          </cell>
          <cell r="J41">
            <v>-1181251.08</v>
          </cell>
          <cell r="K41">
            <v>83.62951423572355</v>
          </cell>
          <cell r="L41">
            <v>-1180483.75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4476672736.44</v>
          </cell>
          <cell r="H42">
            <v>419222737.6200001</v>
          </cell>
          <cell r="I42">
            <v>66.95284970657495</v>
          </cell>
          <cell r="J42">
            <v>-204432129.55</v>
          </cell>
          <cell r="K42">
            <v>103.42177764112157</v>
          </cell>
          <cell r="L42">
            <v>148113666.43999958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975875553</v>
      </c>
      <c r="D10" s="33">
        <f>'[1]вспомогат'!D10</f>
        <v>147401380</v>
      </c>
      <c r="E10" s="33">
        <f>'[1]вспомогат'!G10</f>
        <v>930058239.99</v>
      </c>
      <c r="F10" s="33">
        <f>'[1]вспомогат'!H10</f>
        <v>70102013.95000005</v>
      </c>
      <c r="G10" s="34">
        <f>'[1]вспомогат'!I10</f>
        <v>47.55858727374198</v>
      </c>
      <c r="H10" s="35">
        <f>'[1]вспомогат'!J10</f>
        <v>-77299366.04999995</v>
      </c>
      <c r="I10" s="36">
        <f>'[1]вспомогат'!K10</f>
        <v>95.30500452960932</v>
      </c>
      <c r="J10" s="37">
        <f>'[1]вспомогат'!L10</f>
        <v>-45817313.00999999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2089488116.49</v>
      </c>
      <c r="F12" s="38">
        <f>'[1]вспомогат'!H11</f>
        <v>242668157.74</v>
      </c>
      <c r="G12" s="39">
        <f>'[1]вспомогат'!I11</f>
        <v>83.37894216136819</v>
      </c>
      <c r="H12" s="35">
        <f>'[1]вспомогат'!J11</f>
        <v>-48374342.25999999</v>
      </c>
      <c r="I12" s="36">
        <f>'[1]вспомогат'!K11</f>
        <v>99.24051561333623</v>
      </c>
      <c r="J12" s="37">
        <f>'[1]вспомогат'!L11</f>
        <v>-15990783.50999999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160536309.1</v>
      </c>
      <c r="F13" s="38">
        <f>'[1]вспомогат'!H12</f>
        <v>13355275.829999983</v>
      </c>
      <c r="G13" s="39">
        <f>'[1]вспомогат'!I12</f>
        <v>73.51120363564418</v>
      </c>
      <c r="H13" s="35">
        <f>'[1]вспомогат'!J12</f>
        <v>-4812398.170000017</v>
      </c>
      <c r="I13" s="36">
        <f>'[1]вспомогат'!K12</f>
        <v>128.23871537863502</v>
      </c>
      <c r="J13" s="37">
        <f>'[1]вспомогат'!L12</f>
        <v>35350784.099999994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257848556.45</v>
      </c>
      <c r="F14" s="38">
        <f>'[1]вспомогат'!H13</f>
        <v>14505405.039999992</v>
      </c>
      <c r="G14" s="39">
        <f>'[1]вспомогат'!I13</f>
        <v>56.07371572258829</v>
      </c>
      <c r="H14" s="35">
        <f>'[1]вспомогат'!J13</f>
        <v>-11363051.960000008</v>
      </c>
      <c r="I14" s="36">
        <f>'[1]вспомогат'!K13</f>
        <v>123.7143425116839</v>
      </c>
      <c r="J14" s="37">
        <f>'[1]вспомогат'!L13</f>
        <v>49426031.44999999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201454263.01</v>
      </c>
      <c r="F15" s="38">
        <f>'[1]вспомогат'!H14</f>
        <v>10505990.639999986</v>
      </c>
      <c r="G15" s="39">
        <f>'[1]вспомогат'!I14</f>
        <v>31.123328119445386</v>
      </c>
      <c r="H15" s="35">
        <f>'[1]вспомогат'!J14</f>
        <v>-23250009.360000014</v>
      </c>
      <c r="I15" s="36">
        <f>'[1]вспомогат'!K14</f>
        <v>90.53106977193573</v>
      </c>
      <c r="J15" s="37">
        <f>'[1]вспомогат'!L14</f>
        <v>-21070736.99000001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29454426.56</v>
      </c>
      <c r="F16" s="38">
        <f>'[1]вспомогат'!H15</f>
        <v>1947333.419999998</v>
      </c>
      <c r="G16" s="39">
        <f>'[1]вспомогат'!I15</f>
        <v>64.0823160458075</v>
      </c>
      <c r="H16" s="35">
        <f>'[1]вспомогат'!J15</f>
        <v>-1091466.580000002</v>
      </c>
      <c r="I16" s="36">
        <f>'[1]вспомогат'!K15</f>
        <v>102.87905079086208</v>
      </c>
      <c r="J16" s="37">
        <f>'[1]вспомогат'!L15</f>
        <v>824276.5599999987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2738781671.61</v>
      </c>
      <c r="F17" s="41">
        <f>SUM(F12:F16)</f>
        <v>282982162.67</v>
      </c>
      <c r="G17" s="42">
        <f>F17/D17*100</f>
        <v>76.09636480590623</v>
      </c>
      <c r="H17" s="41">
        <f>SUM(H12:H16)</f>
        <v>-88891268.33000003</v>
      </c>
      <c r="I17" s="43">
        <f>E17/C17*100</f>
        <v>101.80428265582493</v>
      </c>
      <c r="J17" s="41">
        <f>SUM(J12:J16)</f>
        <v>48539571.609999985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24179178.08</v>
      </c>
      <c r="F18" s="45">
        <f>'[1]вспомогат'!H16</f>
        <v>2166094.549999997</v>
      </c>
      <c r="G18" s="46">
        <f>'[1]вспомогат'!I16</f>
        <v>59.08919186918008</v>
      </c>
      <c r="H18" s="47">
        <f>'[1]вспомогат'!J16</f>
        <v>-1499710.450000003</v>
      </c>
      <c r="I18" s="48">
        <f>'[1]вспомогат'!K16</f>
        <v>124.28940759691112</v>
      </c>
      <c r="J18" s="49">
        <f>'[1]вспомогат'!L16</f>
        <v>4725245.079999998</v>
      </c>
    </row>
    <row r="19" spans="1:10" ht="12.75">
      <c r="A19" s="32" t="s">
        <v>21</v>
      </c>
      <c r="B19" s="33">
        <f>'[1]вспомогат'!B17</f>
        <v>133481991</v>
      </c>
      <c r="C19" s="33">
        <f>'[1]вспомогат'!C17</f>
        <v>85377754</v>
      </c>
      <c r="D19" s="38">
        <f>'[1]вспомогат'!D17</f>
        <v>13158856</v>
      </c>
      <c r="E19" s="33">
        <f>'[1]вспомогат'!G17</f>
        <v>108926566.19</v>
      </c>
      <c r="F19" s="38">
        <f>'[1]вспомогат'!H17</f>
        <v>7436964.179999992</v>
      </c>
      <c r="G19" s="39">
        <f>'[1]вспомогат'!I17</f>
        <v>56.516798876741206</v>
      </c>
      <c r="H19" s="35">
        <f>'[1]вспомогат'!J17</f>
        <v>-5721891.820000008</v>
      </c>
      <c r="I19" s="36">
        <f>'[1]вспомогат'!K17</f>
        <v>127.5819063944924</v>
      </c>
      <c r="J19" s="37">
        <f>'[1]вспомогат'!L17</f>
        <v>23548812.189999998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10761354.36</v>
      </c>
      <c r="F20" s="38">
        <f>'[1]вспомогат'!H18</f>
        <v>895943.3499999996</v>
      </c>
      <c r="G20" s="39">
        <f>'[1]вспомогат'!I18</f>
        <v>50.58840119816265</v>
      </c>
      <c r="H20" s="35">
        <f>'[1]вспомогат'!J18</f>
        <v>-875101.6500000004</v>
      </c>
      <c r="I20" s="36">
        <f>'[1]вспомогат'!K18</f>
        <v>106.58031142888382</v>
      </c>
      <c r="J20" s="37">
        <f>'[1]вспомогат'!L18</f>
        <v>664410.3599999994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9850772.69</v>
      </c>
      <c r="F21" s="38">
        <f>'[1]вспомогат'!H19</f>
        <v>975091.4900000002</v>
      </c>
      <c r="G21" s="39">
        <f>'[1]вспомогат'!I19</f>
        <v>60.65250309609753</v>
      </c>
      <c r="H21" s="35">
        <f>'[1]вспомогат'!J19</f>
        <v>-632577.5099999998</v>
      </c>
      <c r="I21" s="36">
        <f>'[1]вспомогат'!K19</f>
        <v>126.14612940399542</v>
      </c>
      <c r="J21" s="37">
        <f>'[1]вспомогат'!L19</f>
        <v>2041755.6899999995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55756764.4</v>
      </c>
      <c r="F22" s="38">
        <f>'[1]вспомогат'!H20</f>
        <v>4702868.879999995</v>
      </c>
      <c r="G22" s="39">
        <f>'[1]вспомогат'!I20</f>
        <v>64.2295392552716</v>
      </c>
      <c r="H22" s="35">
        <f>'[1]вспомогат'!J20</f>
        <v>-2619103.120000005</v>
      </c>
      <c r="I22" s="36">
        <f>'[1]вспомогат'!K20</f>
        <v>117.62595198481473</v>
      </c>
      <c r="J22" s="37">
        <f>'[1]вспомогат'!L20</f>
        <v>8355010.3999999985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41772723.78</v>
      </c>
      <c r="F23" s="38">
        <f>'[1]вспомогат'!H21</f>
        <v>3334183.1799999997</v>
      </c>
      <c r="G23" s="39">
        <f>'[1]вспомогат'!I21</f>
        <v>50.74848657118742</v>
      </c>
      <c r="H23" s="35">
        <f>'[1]вспомогат'!J21</f>
        <v>-3235831.8200000003</v>
      </c>
      <c r="I23" s="36">
        <f>'[1]вспомогат'!K21</f>
        <v>119.9338950364042</v>
      </c>
      <c r="J23" s="37">
        <f>'[1]вспомогат'!L21</f>
        <v>6942933.780000001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58757652.64</v>
      </c>
      <c r="F24" s="38">
        <f>'[1]вспомогат'!H22</f>
        <v>3777621.410000004</v>
      </c>
      <c r="G24" s="39">
        <f>'[1]вспомогат'!I22</f>
        <v>56.41682336673137</v>
      </c>
      <c r="H24" s="35">
        <f>'[1]вспомогат'!J22</f>
        <v>-2918291.589999996</v>
      </c>
      <c r="I24" s="36">
        <f>'[1]вспомогат'!K22</f>
        <v>115.25643136375972</v>
      </c>
      <c r="J24" s="37">
        <f>'[1]вспомогат'!L22</f>
        <v>7777718.640000001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28118104.44</v>
      </c>
      <c r="F25" s="38">
        <f>'[1]вспомогат'!H23</f>
        <v>1858862.3900000006</v>
      </c>
      <c r="G25" s="39">
        <f>'[1]вспомогат'!I23</f>
        <v>43.31043907780847</v>
      </c>
      <c r="H25" s="35">
        <f>'[1]вспомогат'!J23</f>
        <v>-2433087.6099999994</v>
      </c>
      <c r="I25" s="36">
        <f>'[1]вспомогат'!K23</f>
        <v>123.37290764178202</v>
      </c>
      <c r="J25" s="37">
        <f>'[1]вспомогат'!L23</f>
        <v>5326954.440000001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16919394.71</v>
      </c>
      <c r="F26" s="38">
        <f>'[1]вспомогат'!H24</f>
        <v>2175223.1400000006</v>
      </c>
      <c r="G26" s="39">
        <f>'[1]вспомогат'!I24</f>
        <v>75.69956237961091</v>
      </c>
      <c r="H26" s="35">
        <f>'[1]вспомогат'!J24</f>
        <v>-698271.8599999994</v>
      </c>
      <c r="I26" s="36">
        <f>'[1]вспомогат'!K24</f>
        <v>141.87717181722147</v>
      </c>
      <c r="J26" s="37">
        <f>'[1]вспомогат'!L24</f>
        <v>4994012.710000001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66965667.78</v>
      </c>
      <c r="F27" s="38">
        <f>'[1]вспомогат'!H25</f>
        <v>4176319.3100000024</v>
      </c>
      <c r="G27" s="39">
        <f>'[1]вспомогат'!I25</f>
        <v>68.20585143823976</v>
      </c>
      <c r="H27" s="35">
        <f>'[1]вспомогат'!J25</f>
        <v>-1946790.6899999976</v>
      </c>
      <c r="I27" s="36">
        <f>'[1]вспомогат'!K25</f>
        <v>144.6283053550059</v>
      </c>
      <c r="J27" s="37">
        <f>'[1]вспомогат'!L25</f>
        <v>20663757.78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29613717.57</v>
      </c>
      <c r="F28" s="38">
        <f>'[1]вспомогат'!H26</f>
        <v>2274813.1099999994</v>
      </c>
      <c r="G28" s="39">
        <f>'[1]вспомогат'!I26</f>
        <v>47.71855340700703</v>
      </c>
      <c r="H28" s="35">
        <f>'[1]вспомогат'!J26</f>
        <v>-2492332.8900000006</v>
      </c>
      <c r="I28" s="36">
        <f>'[1]вспомогат'!K26</f>
        <v>108.44248415999209</v>
      </c>
      <c r="J28" s="37">
        <f>'[1]вспомогат'!L26</f>
        <v>2305492.5700000003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21805708.75</v>
      </c>
      <c r="F29" s="38">
        <f>'[1]вспомогат'!H27</f>
        <v>2340400.6499999985</v>
      </c>
      <c r="G29" s="39">
        <f>'[1]вспомогат'!I27</f>
        <v>77.94203803519775</v>
      </c>
      <c r="H29" s="35">
        <f>'[1]вспомогат'!J27</f>
        <v>-662344.3500000015</v>
      </c>
      <c r="I29" s="36">
        <f>'[1]вспомогат'!K27</f>
        <v>114.39051926729076</v>
      </c>
      <c r="J29" s="37">
        <f>'[1]вспомогат'!L27</f>
        <v>2743194.75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38861988.12</v>
      </c>
      <c r="F30" s="38">
        <f>'[1]вспомогат'!H28</f>
        <v>2845833.4899999946</v>
      </c>
      <c r="G30" s="39">
        <f>'[1]вспомогат'!I28</f>
        <v>61.27604362696154</v>
      </c>
      <c r="H30" s="35">
        <f>'[1]вспомогат'!J28</f>
        <v>-1798450.5100000054</v>
      </c>
      <c r="I30" s="36">
        <f>'[1]вспомогат'!K28</f>
        <v>112.17915543693667</v>
      </c>
      <c r="J30" s="37">
        <f>'[1]вспомогат'!L28</f>
        <v>4219199.119999997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67244026.95</v>
      </c>
      <c r="F31" s="38">
        <f>'[1]вспомогат'!H29</f>
        <v>5854268.150000006</v>
      </c>
      <c r="G31" s="39">
        <f>'[1]вспомогат'!I29</f>
        <v>75.78952850042523</v>
      </c>
      <c r="H31" s="35">
        <f>'[1]вспомогат'!J29</f>
        <v>-1870107.849999994</v>
      </c>
      <c r="I31" s="36">
        <f>'[1]вспомогат'!K29</f>
        <v>122.32875432052148</v>
      </c>
      <c r="J31" s="37">
        <f>'[1]вспомогат'!L29</f>
        <v>12274099.950000003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31721470.21</v>
      </c>
      <c r="F32" s="38">
        <f>'[1]вспомогат'!H30</f>
        <v>2733685.7600000016</v>
      </c>
      <c r="G32" s="39">
        <f>'[1]вспомогат'!I30</f>
        <v>56.549180066749805</v>
      </c>
      <c r="H32" s="35">
        <f>'[1]вспомогат'!J30</f>
        <v>-2100488.2399999984</v>
      </c>
      <c r="I32" s="36">
        <f>'[1]вспомогат'!K30</f>
        <v>135.03823065035903</v>
      </c>
      <c r="J32" s="37">
        <f>'[1]вспомогат'!L30</f>
        <v>8230737.210000001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31688246.07</v>
      </c>
      <c r="F33" s="38">
        <f>'[1]вспомогат'!H31</f>
        <v>2170307.210000001</v>
      </c>
      <c r="G33" s="39">
        <f>'[1]вспомогат'!I31</f>
        <v>53.449036415806184</v>
      </c>
      <c r="H33" s="35">
        <f>'[1]вспомогат'!J31</f>
        <v>-1890209.789999999</v>
      </c>
      <c r="I33" s="36">
        <f>'[1]вспомогат'!K31</f>
        <v>105.73270151127387</v>
      </c>
      <c r="J33" s="37">
        <f>'[1]вспомогат'!L31</f>
        <v>1718099.0700000003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15170078.82</v>
      </c>
      <c r="F34" s="38">
        <f>'[1]вспомогат'!H32</f>
        <v>1989489.3399999999</v>
      </c>
      <c r="G34" s="39">
        <f>'[1]вспомогат'!I32</f>
        <v>76.42461273699152</v>
      </c>
      <c r="H34" s="35">
        <f>'[1]вспомогат'!J32</f>
        <v>-613715.6600000001</v>
      </c>
      <c r="I34" s="36">
        <f>'[1]вспомогат'!K32</f>
        <v>121.46834869161974</v>
      </c>
      <c r="J34" s="37">
        <f>'[1]вспомогат'!L32</f>
        <v>2681163.8200000003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26124528.9</v>
      </c>
      <c r="F35" s="38">
        <f>'[1]вспомогат'!H33</f>
        <v>2851547.0999999978</v>
      </c>
      <c r="G35" s="39">
        <f>'[1]вспомогат'!I33</f>
        <v>75.23134542766388</v>
      </c>
      <c r="H35" s="35">
        <f>'[1]вспомогат'!J33</f>
        <v>-938823.9000000022</v>
      </c>
      <c r="I35" s="36">
        <f>'[1]вспомогат'!K33</f>
        <v>127.14454198181642</v>
      </c>
      <c r="J35" s="37">
        <f>'[1]вспомогат'!L33</f>
        <v>5577418.8999999985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22827748.45</v>
      </c>
      <c r="F36" s="38">
        <f>'[1]вспомогат'!H34</f>
        <v>2063664.9699999988</v>
      </c>
      <c r="G36" s="39">
        <f>'[1]вспомогат'!I34</f>
        <v>52.38479553540035</v>
      </c>
      <c r="H36" s="35">
        <f>'[1]вспомогат'!J34</f>
        <v>-1875770.0300000012</v>
      </c>
      <c r="I36" s="36">
        <f>'[1]вспомогат'!K34</f>
        <v>124.22402499962588</v>
      </c>
      <c r="J36" s="37">
        <f>'[1]вспомогат'!L34</f>
        <v>4451473.449999999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54334590.24</v>
      </c>
      <c r="F37" s="38">
        <f>'[1]вспомогат'!H35</f>
        <v>5430960.170000002</v>
      </c>
      <c r="G37" s="39">
        <f>'[1]вспомогат'!I35</f>
        <v>79.28925255571387</v>
      </c>
      <c r="H37" s="35">
        <f>'[1]вспомогат'!J35</f>
        <v>-1418593.8299999982</v>
      </c>
      <c r="I37" s="36">
        <f>'[1]вспомогат'!K35</f>
        <v>120.16738998021333</v>
      </c>
      <c r="J37" s="37">
        <f>'[1]вспомогат'!L35</f>
        <v>9118837.240000002</v>
      </c>
    </row>
    <row r="38" spans="1:10" ht="18.75" customHeight="1">
      <c r="A38" s="51" t="s">
        <v>40</v>
      </c>
      <c r="B38" s="41">
        <f>SUM(B18:B37)</f>
        <v>956343449</v>
      </c>
      <c r="C38" s="41">
        <f>SUM(C18:C37)</f>
        <v>623039956</v>
      </c>
      <c r="D38" s="41">
        <f>SUM(D18:D37)</f>
        <v>100295637</v>
      </c>
      <c r="E38" s="41">
        <f>SUM(E18:E37)</f>
        <v>761400283.1500001</v>
      </c>
      <c r="F38" s="41">
        <f>SUM(F18:F37)</f>
        <v>62054141.82999998</v>
      </c>
      <c r="G38" s="42">
        <f>F38/D38*100</f>
        <v>61.87122758889301</v>
      </c>
      <c r="H38" s="41">
        <f>SUM(H18:H37)</f>
        <v>-38241495.17000002</v>
      </c>
      <c r="I38" s="43">
        <f>E38/C38*100</f>
        <v>122.20729598761079</v>
      </c>
      <c r="J38" s="41">
        <f>SUM(J18:J37)</f>
        <v>138360327.14999998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5386164.68</v>
      </c>
      <c r="F39" s="38">
        <f>'[1]вспомогат'!H36</f>
        <v>510313.95999999996</v>
      </c>
      <c r="G39" s="39">
        <f>'[1]вспомогат'!I36</f>
        <v>43.78122512010981</v>
      </c>
      <c r="H39" s="35">
        <f>'[1]вспомогат'!J36</f>
        <v>-655286.04</v>
      </c>
      <c r="I39" s="36">
        <f>'[1]вспомогат'!K36</f>
        <v>104.3743385725608</v>
      </c>
      <c r="J39" s="37">
        <f>'[1]вспомогат'!L36</f>
        <v>225734.6799999997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14912591.83</v>
      </c>
      <c r="F40" s="38">
        <f>'[1]вспомогат'!H37</f>
        <v>1351214.2799999993</v>
      </c>
      <c r="G40" s="39">
        <f>'[1]вспомогат'!I37</f>
        <v>97.93998267657746</v>
      </c>
      <c r="H40" s="35">
        <f>'[1]вспомогат'!J37</f>
        <v>-28420.72000000067</v>
      </c>
      <c r="I40" s="36">
        <f>'[1]вспомогат'!K37</f>
        <v>112.61520250939488</v>
      </c>
      <c r="J40" s="37">
        <f>'[1]вспомогат'!L37</f>
        <v>1670514.83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8512965.83</v>
      </c>
      <c r="F41" s="38">
        <f>'[1]вспомогат'!H38</f>
        <v>1093605.17</v>
      </c>
      <c r="G41" s="39">
        <f>'[1]вспомогат'!I38</f>
        <v>89.51965027254413</v>
      </c>
      <c r="H41" s="35">
        <f>'[1]вспомогат'!J38</f>
        <v>-128031.83000000007</v>
      </c>
      <c r="I41" s="36">
        <f>'[1]вспомогат'!K38</f>
        <v>158.16503723015177</v>
      </c>
      <c r="J41" s="37">
        <f>'[1]вспомогат'!L38</f>
        <v>3130634.83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5400190.84</v>
      </c>
      <c r="F42" s="38">
        <f>'[1]вспомогат'!H39</f>
        <v>220667.49000000022</v>
      </c>
      <c r="G42" s="39">
        <f>'[1]вспомогат'!I39</f>
        <v>63.71964136178575</v>
      </c>
      <c r="H42" s="35">
        <f>'[1]вспомогат'!J39</f>
        <v>-125642.50999999978</v>
      </c>
      <c r="I42" s="36">
        <f>'[1]вспомогат'!K39</f>
        <v>112.55767522422155</v>
      </c>
      <c r="J42" s="37">
        <f>'[1]вспомогат'!L39</f>
        <v>602480.8399999999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6190063.26</v>
      </c>
      <c r="F43" s="38">
        <f>'[1]вспомогат'!H40</f>
        <v>454119.3499999996</v>
      </c>
      <c r="G43" s="39">
        <f>'[1]вспомогат'!I40</f>
        <v>54.9222763775337</v>
      </c>
      <c r="H43" s="35">
        <f>'[1]вспомогат'!J40</f>
        <v>-372720.6500000004</v>
      </c>
      <c r="I43" s="36">
        <f>'[1]вспомогат'!K40</f>
        <v>171.57141344573964</v>
      </c>
      <c r="J43" s="37">
        <f>'[1]вспомогат'!L40</f>
        <v>2582199.26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6030565.25</v>
      </c>
      <c r="F44" s="38">
        <f>'[1]вспомогат'!H41</f>
        <v>454498.9199999999</v>
      </c>
      <c r="G44" s="39">
        <f>'[1]вспомогат'!I41</f>
        <v>27.78535350756533</v>
      </c>
      <c r="H44" s="35">
        <f>'[1]вспомогат'!J41</f>
        <v>-1181251.08</v>
      </c>
      <c r="I44" s="36">
        <f>'[1]вспомогат'!K41</f>
        <v>83.62951423572355</v>
      </c>
      <c r="J44" s="37">
        <f>'[1]вспомогат'!L41</f>
        <v>-1180483.75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46432541.68999999</v>
      </c>
      <c r="F45" s="41">
        <f>SUM(F39:F44)</f>
        <v>4084419.169999999</v>
      </c>
      <c r="G45" s="42">
        <f>F45/D45*100</f>
        <v>62.1131506688492</v>
      </c>
      <c r="H45" s="41">
        <f>SUM(H39:H44)</f>
        <v>-2491352.830000001</v>
      </c>
      <c r="I45" s="43">
        <f>E45/C45*100</f>
        <v>117.84472075794343</v>
      </c>
      <c r="J45" s="41">
        <f>SUM(J39:J44)</f>
        <v>7031080.6899999995</v>
      </c>
    </row>
    <row r="46" spans="1:10" ht="15.75" customHeight="1">
      <c r="A46" s="52" t="s">
        <v>48</v>
      </c>
      <c r="B46" s="53">
        <f>'[1]вспомогат'!B42</f>
        <v>6323454562</v>
      </c>
      <c r="C46" s="53">
        <f>'[1]вспомогат'!C42</f>
        <v>4328559070</v>
      </c>
      <c r="D46" s="53">
        <f>'[1]вспомогат'!D42</f>
        <v>626146220</v>
      </c>
      <c r="E46" s="53">
        <f>'[1]вспомогат'!G42</f>
        <v>4476672736.44</v>
      </c>
      <c r="F46" s="53">
        <f>'[1]вспомогат'!H42</f>
        <v>419222737.6200001</v>
      </c>
      <c r="G46" s="54">
        <f>'[1]вспомогат'!I42</f>
        <v>66.95284970657495</v>
      </c>
      <c r="H46" s="53">
        <f>'[1]вспомогат'!J42</f>
        <v>-204432129.55</v>
      </c>
      <c r="I46" s="54">
        <f>'[1]вспомогат'!K42</f>
        <v>103.42177764112157</v>
      </c>
      <c r="J46" s="53">
        <f>'[1]вспомогат'!L42</f>
        <v>148113666.43999958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15.08.2016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2016-08-16T04:37:29Z</dcterms:created>
  <dcterms:modified xsi:type="dcterms:W3CDTF">2016-08-16T04:37:56Z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