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<sst xmlns="http://schemas.openxmlformats.org/spreadsheetml/2006/main" count="54" uniqueCount="49">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</sst>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11.08.2016</v>
          </cell>
        </row>
        <row r="6">
          <cell r="G6" t="str">
            <v>Фактично надійшло на 11.08.2016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923155771.07</v>
          </cell>
          <cell r="H10">
            <v>63199545.03000009</v>
          </cell>
          <cell r="I10">
            <v>42.87581637973816</v>
          </cell>
          <cell r="J10">
            <v>-84201834.96999991</v>
          </cell>
          <cell r="K10">
            <v>94.59769416623557</v>
          </cell>
          <cell r="L10">
            <v>-52719781.92999995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2061116222.62</v>
          </cell>
          <cell r="H11">
            <v>214296263.8699999</v>
          </cell>
          <cell r="I11">
            <v>73.63057418418268</v>
          </cell>
          <cell r="J11">
            <v>-76746236.13000011</v>
          </cell>
          <cell r="K11">
            <v>97.8929887456958</v>
          </cell>
          <cell r="L11">
            <v>-44362677.380000114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157300426.43</v>
          </cell>
          <cell r="H12">
            <v>10119393.159999996</v>
          </cell>
          <cell r="I12">
            <v>55.6999930756133</v>
          </cell>
          <cell r="J12">
            <v>-8048280.840000004</v>
          </cell>
          <cell r="K12">
            <v>125.65384570620286</v>
          </cell>
          <cell r="L12">
            <v>32114901.430000007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257209020.08</v>
          </cell>
          <cell r="H13">
            <v>13865868.670000017</v>
          </cell>
          <cell r="I13">
            <v>53.6014524175138</v>
          </cell>
          <cell r="J13">
            <v>-12002588.329999983</v>
          </cell>
          <cell r="K13">
            <v>123.40749642103223</v>
          </cell>
          <cell r="L13">
            <v>48786495.08000001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199230885.11</v>
          </cell>
          <cell r="H14">
            <v>8282612.74000001</v>
          </cell>
          <cell r="I14">
            <v>24.536712702926916</v>
          </cell>
          <cell r="J14">
            <v>-25473387.25999999</v>
          </cell>
          <cell r="K14">
            <v>89.53191107066623</v>
          </cell>
          <cell r="L14">
            <v>-23294114.889999986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29075507.28</v>
          </cell>
          <cell r="H15">
            <v>1568414.1400000006</v>
          </cell>
          <cell r="I15">
            <v>51.612943925233665</v>
          </cell>
          <cell r="J15">
            <v>-1470385.8599999994</v>
          </cell>
          <cell r="K15">
            <v>101.55555342881544</v>
          </cell>
          <cell r="L15">
            <v>445357.2800000012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23654561.62</v>
          </cell>
          <cell r="H16">
            <v>1641478.0899999999</v>
          </cell>
          <cell r="I16">
            <v>44.77810712790233</v>
          </cell>
          <cell r="J16">
            <v>-2024326.9100000001</v>
          </cell>
          <cell r="K16">
            <v>121.59269603735143</v>
          </cell>
          <cell r="L16">
            <v>4200628.620000001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107571468.79</v>
          </cell>
          <cell r="H17">
            <v>6081866.780000001</v>
          </cell>
          <cell r="I17">
            <v>46.21881096654604</v>
          </cell>
          <cell r="J17">
            <v>-7076989.219999999</v>
          </cell>
          <cell r="K17">
            <v>125.99472784210278</v>
          </cell>
          <cell r="L17">
            <v>22193714.790000007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10610391.72</v>
          </cell>
          <cell r="H18">
            <v>744980.7100000009</v>
          </cell>
          <cell r="I18">
            <v>42.06447097617513</v>
          </cell>
          <cell r="J18">
            <v>-1026064.2899999991</v>
          </cell>
          <cell r="K18">
            <v>105.0851794364711</v>
          </cell>
          <cell r="L18">
            <v>513447.72000000067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9650244.03</v>
          </cell>
          <cell r="H19">
            <v>774562.8300000001</v>
          </cell>
          <cell r="I19">
            <v>48.17924771828032</v>
          </cell>
          <cell r="J19">
            <v>-833106.1699999999</v>
          </cell>
          <cell r="K19">
            <v>123.57821771933651</v>
          </cell>
          <cell r="L19">
            <v>1841227.0299999993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54899241.77</v>
          </cell>
          <cell r="H20">
            <v>3845346.25</v>
          </cell>
          <cell r="I20">
            <v>52.51790432959864</v>
          </cell>
          <cell r="J20">
            <v>-3476625.75</v>
          </cell>
          <cell r="K20">
            <v>115.81689945481766</v>
          </cell>
          <cell r="L20">
            <v>7497487.770000003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40988688.88</v>
          </cell>
          <cell r="H21">
            <v>2550148.280000001</v>
          </cell>
          <cell r="I21">
            <v>38.8149536949307</v>
          </cell>
          <cell r="J21">
            <v>-4019866.719999999</v>
          </cell>
          <cell r="K21">
            <v>117.68284815957834</v>
          </cell>
          <cell r="L21">
            <v>6158898.880000003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57726011.75</v>
          </cell>
          <cell r="H22">
            <v>2745980.5200000033</v>
          </cell>
          <cell r="I22">
            <v>41.00979985851075</v>
          </cell>
          <cell r="J22">
            <v>-3949932.4799999967</v>
          </cell>
          <cell r="K22">
            <v>113.23280989339845</v>
          </cell>
          <cell r="L22">
            <v>6746077.75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27782586.48</v>
          </cell>
          <cell r="H23">
            <v>1523344.4299999997</v>
          </cell>
          <cell r="I23">
            <v>35.493060962965544</v>
          </cell>
          <cell r="J23">
            <v>-2768605.5700000003</v>
          </cell>
          <cell r="K23">
            <v>121.90076621846637</v>
          </cell>
          <cell r="L23">
            <v>4991436.48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16256810.07</v>
          </cell>
          <cell r="H24">
            <v>1512638.5</v>
          </cell>
          <cell r="I24">
            <v>52.6410694989899</v>
          </cell>
          <cell r="J24">
            <v>-1360856.5</v>
          </cell>
          <cell r="K24">
            <v>136.32108447343657</v>
          </cell>
          <cell r="L24">
            <v>4331428.07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66318697.73</v>
          </cell>
          <cell r="H25">
            <v>3529349.259999998</v>
          </cell>
          <cell r="I25">
            <v>57.639814734669116</v>
          </cell>
          <cell r="J25">
            <v>-2593760.740000002</v>
          </cell>
          <cell r="K25">
            <v>143.23101947630238</v>
          </cell>
          <cell r="L25">
            <v>20016787.729999997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29133063.5</v>
          </cell>
          <cell r="H26">
            <v>1794159.039999999</v>
          </cell>
          <cell r="I26">
            <v>37.63591549325317</v>
          </cell>
          <cell r="J26">
            <v>-2972986.960000001</v>
          </cell>
          <cell r="K26">
            <v>106.68237682969142</v>
          </cell>
          <cell r="L26">
            <v>1824838.5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21467599.69</v>
          </cell>
          <cell r="H27">
            <v>2002291.5899999999</v>
          </cell>
          <cell r="I27">
            <v>66.68203893437504</v>
          </cell>
          <cell r="J27">
            <v>-1000453.4100000001</v>
          </cell>
          <cell r="K27">
            <v>112.61683369780083</v>
          </cell>
          <cell r="L27">
            <v>2405085.6900000013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38326515.06</v>
          </cell>
          <cell r="H28">
            <v>2310360.4299999997</v>
          </cell>
          <cell r="I28">
            <v>49.7463210690819</v>
          </cell>
          <cell r="J28">
            <v>-2333923.5700000003</v>
          </cell>
          <cell r="K28">
            <v>110.63345696560403</v>
          </cell>
          <cell r="L28">
            <v>3683726.0600000024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65946387.14</v>
          </cell>
          <cell r="H29">
            <v>4556628.340000004</v>
          </cell>
          <cell r="I29">
            <v>58.99024516672937</v>
          </cell>
          <cell r="J29">
            <v>-3167747.6599999964</v>
          </cell>
          <cell r="K29">
            <v>119.96811845866195</v>
          </cell>
          <cell r="L29">
            <v>10976460.14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31201194.01</v>
          </cell>
          <cell r="H30">
            <v>2213409.5600000024</v>
          </cell>
          <cell r="I30">
            <v>45.786716820702</v>
          </cell>
          <cell r="J30">
            <v>-2620764.4399999976</v>
          </cell>
          <cell r="K30">
            <v>132.82341598280482</v>
          </cell>
          <cell r="L30">
            <v>7710461.010000002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31279634.14</v>
          </cell>
          <cell r="H31">
            <v>1761695.2800000012</v>
          </cell>
          <cell r="I31">
            <v>43.3859845926024</v>
          </cell>
          <cell r="J31">
            <v>-2298821.719999999</v>
          </cell>
          <cell r="K31">
            <v>104.36930502876747</v>
          </cell>
          <cell r="L31">
            <v>1309487.1400000006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14880280.59</v>
          </cell>
          <cell r="H32">
            <v>1699691.1099999994</v>
          </cell>
          <cell r="I32">
            <v>65.29224974598617</v>
          </cell>
          <cell r="J32">
            <v>-903513.8900000006</v>
          </cell>
          <cell r="K32">
            <v>119.14790508222693</v>
          </cell>
          <cell r="L32">
            <v>2391365.59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25409199.94</v>
          </cell>
          <cell r="H33">
            <v>2136218.1400000006</v>
          </cell>
          <cell r="I33">
            <v>56.35907777892983</v>
          </cell>
          <cell r="J33">
            <v>-1654152.8599999994</v>
          </cell>
          <cell r="K33">
            <v>123.66313286880735</v>
          </cell>
          <cell r="L33">
            <v>4862089.940000001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22127479.22</v>
          </cell>
          <cell r="H34">
            <v>1363395.7399999984</v>
          </cell>
          <cell r="I34">
            <v>34.608915745531995</v>
          </cell>
          <cell r="J34">
            <v>-2576039.2600000016</v>
          </cell>
          <cell r="K34">
            <v>120.4133004104477</v>
          </cell>
          <cell r="L34">
            <v>3751204.219999999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53097977.71</v>
          </cell>
          <cell r="H35">
            <v>4194347.640000001</v>
          </cell>
          <cell r="I35">
            <v>61.23533941042002</v>
          </cell>
          <cell r="J35">
            <v>-2655206.3599999994</v>
          </cell>
          <cell r="K35">
            <v>117.43247471738445</v>
          </cell>
          <cell r="L35">
            <v>7882224.710000001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5196606.04</v>
          </cell>
          <cell r="H36">
            <v>320755.3200000003</v>
          </cell>
          <cell r="I36">
            <v>27.518472889498995</v>
          </cell>
          <cell r="J36">
            <v>-844844.6799999997</v>
          </cell>
          <cell r="K36">
            <v>100.70102762754267</v>
          </cell>
          <cell r="L36">
            <v>36176.04000000004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14474306.14</v>
          </cell>
          <cell r="H37">
            <v>912928.5899999999</v>
          </cell>
          <cell r="I37">
            <v>66.17174759990866</v>
          </cell>
          <cell r="J37">
            <v>-466706.41000000015</v>
          </cell>
          <cell r="K37">
            <v>109.30540684818553</v>
          </cell>
          <cell r="L37">
            <v>1232229.1400000006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8338807.1</v>
          </cell>
          <cell r="H38">
            <v>919446.4399999995</v>
          </cell>
          <cell r="I38">
            <v>75.2634735195479</v>
          </cell>
          <cell r="J38">
            <v>-302190.5600000005</v>
          </cell>
          <cell r="K38">
            <v>154.92928807239835</v>
          </cell>
          <cell r="L38">
            <v>2956476.0999999996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5333322.82</v>
          </cell>
          <cell r="H39">
            <v>153799.47000000067</v>
          </cell>
          <cell r="I39">
            <v>44.41092373884689</v>
          </cell>
          <cell r="J39">
            <v>-192510.52999999933</v>
          </cell>
          <cell r="K39">
            <v>111.16392653995344</v>
          </cell>
          <cell r="L39">
            <v>535612.8200000003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6100675.72</v>
          </cell>
          <cell r="H40">
            <v>364731.8099999996</v>
          </cell>
          <cell r="I40">
            <v>44.11153427507131</v>
          </cell>
          <cell r="J40">
            <v>-462108.1900000004</v>
          </cell>
          <cell r="K40">
            <v>169.0938383486739</v>
          </cell>
          <cell r="L40">
            <v>2492811.7199999997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5907784.43</v>
          </cell>
          <cell r="H41">
            <v>331718.0999999996</v>
          </cell>
          <cell r="I41">
            <v>20.279266391563482</v>
          </cell>
          <cell r="J41">
            <v>-1304031.9000000004</v>
          </cell>
          <cell r="K41">
            <v>81.92683796767987</v>
          </cell>
          <cell r="L41">
            <v>-1303264.5700000003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4420767368.680001</v>
          </cell>
          <cell r="H42">
            <v>363317369.8599999</v>
          </cell>
          <cell r="I42">
            <v>58.024365276851775</v>
          </cell>
          <cell r="J42">
            <v>-259256457.86999995</v>
          </cell>
          <cell r="K42">
            <v>102.13023080403525</v>
          </cell>
          <cell r="L42">
            <v>92208298.68000126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923155771.07</v>
      </c>
      <c r="F10" s="33">
        <f>'[1]вспомогат'!H10</f>
        <v>63199545.03000009</v>
      </c>
      <c r="G10" s="34">
        <f>'[1]вспомогат'!I10</f>
        <v>42.87581637973816</v>
      </c>
      <c r="H10" s="35">
        <f>'[1]вспомогат'!J10</f>
        <v>-84201834.96999991</v>
      </c>
      <c r="I10" s="36">
        <f>'[1]вспомогат'!K10</f>
        <v>94.59769416623557</v>
      </c>
      <c r="J10" s="37">
        <f>'[1]вспомогат'!L10</f>
        <v>-52719781.92999995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2061116222.62</v>
      </c>
      <c r="F12" s="38">
        <f>'[1]вспомогат'!H11</f>
        <v>214296263.8699999</v>
      </c>
      <c r="G12" s="39">
        <f>'[1]вспомогат'!I11</f>
        <v>73.63057418418268</v>
      </c>
      <c r="H12" s="35">
        <f>'[1]вспомогат'!J11</f>
        <v>-76746236.13000011</v>
      </c>
      <c r="I12" s="36">
        <f>'[1]вспомогат'!K11</f>
        <v>97.8929887456958</v>
      </c>
      <c r="J12" s="37">
        <f>'[1]вспомогат'!L11</f>
        <v>-44362677.380000114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157300426.43</v>
      </c>
      <c r="F13" s="38">
        <f>'[1]вспомогат'!H12</f>
        <v>10119393.159999996</v>
      </c>
      <c r="G13" s="39">
        <f>'[1]вспомогат'!I12</f>
        <v>55.6999930756133</v>
      </c>
      <c r="H13" s="35">
        <f>'[1]вспомогат'!J12</f>
        <v>-8048280.840000004</v>
      </c>
      <c r="I13" s="36">
        <f>'[1]вспомогат'!K12</f>
        <v>125.65384570620286</v>
      </c>
      <c r="J13" s="37">
        <f>'[1]вспомогат'!L12</f>
        <v>32114901.430000007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257209020.08</v>
      </c>
      <c r="F14" s="38">
        <f>'[1]вспомогат'!H13</f>
        <v>13865868.670000017</v>
      </c>
      <c r="G14" s="39">
        <f>'[1]вспомогат'!I13</f>
        <v>53.6014524175138</v>
      </c>
      <c r="H14" s="35">
        <f>'[1]вспомогат'!J13</f>
        <v>-12002588.329999983</v>
      </c>
      <c r="I14" s="36">
        <f>'[1]вспомогат'!K13</f>
        <v>123.40749642103223</v>
      </c>
      <c r="J14" s="37">
        <f>'[1]вспомогат'!L13</f>
        <v>48786495.08000001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199230885.11</v>
      </c>
      <c r="F15" s="38">
        <f>'[1]вспомогат'!H14</f>
        <v>8282612.74000001</v>
      </c>
      <c r="G15" s="39">
        <f>'[1]вспомогат'!I14</f>
        <v>24.536712702926916</v>
      </c>
      <c r="H15" s="35">
        <f>'[1]вспомогат'!J14</f>
        <v>-25473387.25999999</v>
      </c>
      <c r="I15" s="36">
        <f>'[1]вспомогат'!K14</f>
        <v>89.53191107066623</v>
      </c>
      <c r="J15" s="37">
        <f>'[1]вспомогат'!L14</f>
        <v>-23294114.889999986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29075507.28</v>
      </c>
      <c r="F16" s="38">
        <f>'[1]вспомогат'!H15</f>
        <v>1568414.1400000006</v>
      </c>
      <c r="G16" s="39">
        <f>'[1]вспомогат'!I15</f>
        <v>51.612943925233665</v>
      </c>
      <c r="H16" s="35">
        <f>'[1]вспомогат'!J15</f>
        <v>-1470385.8599999994</v>
      </c>
      <c r="I16" s="36">
        <f>'[1]вспомогат'!K15</f>
        <v>101.55555342881544</v>
      </c>
      <c r="J16" s="37">
        <f>'[1]вспомогат'!L15</f>
        <v>445357.2800000012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2703932061.52</v>
      </c>
      <c r="F17" s="41">
        <f>SUM(F12:F16)</f>
        <v>248132552.57999992</v>
      </c>
      <c r="G17" s="42">
        <f>F17/D17*100</f>
        <v>66.72500154494767</v>
      </c>
      <c r="H17" s="41">
        <f>SUM(H12:H16)</f>
        <v>-123740878.42000009</v>
      </c>
      <c r="I17" s="43">
        <f>E17/C17*100</f>
        <v>100.50887470387889</v>
      </c>
      <c r="J17" s="41">
        <f>SUM(J12:J16)</f>
        <v>13689961.519999921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23654561.62</v>
      </c>
      <c r="F18" s="45">
        <f>'[1]вспомогат'!H16</f>
        <v>1641478.0899999999</v>
      </c>
      <c r="G18" s="46">
        <f>'[1]вспомогат'!I16</f>
        <v>44.77810712790233</v>
      </c>
      <c r="H18" s="47">
        <f>'[1]вспомогат'!J16</f>
        <v>-2024326.9100000001</v>
      </c>
      <c r="I18" s="48">
        <f>'[1]вспомогат'!K16</f>
        <v>121.59269603735143</v>
      </c>
      <c r="J18" s="49">
        <f>'[1]вспомогат'!L16</f>
        <v>4200628.620000001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107571468.79</v>
      </c>
      <c r="F19" s="38">
        <f>'[1]вспомогат'!H17</f>
        <v>6081866.780000001</v>
      </c>
      <c r="G19" s="39">
        <f>'[1]вспомогат'!I17</f>
        <v>46.21881096654604</v>
      </c>
      <c r="H19" s="35">
        <f>'[1]вспомогат'!J17</f>
        <v>-7076989.219999999</v>
      </c>
      <c r="I19" s="36">
        <f>'[1]вспомогат'!K17</f>
        <v>125.99472784210278</v>
      </c>
      <c r="J19" s="37">
        <f>'[1]вспомогат'!L17</f>
        <v>22193714.790000007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10610391.72</v>
      </c>
      <c r="F20" s="38">
        <f>'[1]вспомогат'!H18</f>
        <v>744980.7100000009</v>
      </c>
      <c r="G20" s="39">
        <f>'[1]вспомогат'!I18</f>
        <v>42.06447097617513</v>
      </c>
      <c r="H20" s="35">
        <f>'[1]вспомогат'!J18</f>
        <v>-1026064.2899999991</v>
      </c>
      <c r="I20" s="36">
        <f>'[1]вспомогат'!K18</f>
        <v>105.0851794364711</v>
      </c>
      <c r="J20" s="37">
        <f>'[1]вспомогат'!L18</f>
        <v>513447.72000000067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9650244.03</v>
      </c>
      <c r="F21" s="38">
        <f>'[1]вспомогат'!H19</f>
        <v>774562.8300000001</v>
      </c>
      <c r="G21" s="39">
        <f>'[1]вспомогат'!I19</f>
        <v>48.17924771828032</v>
      </c>
      <c r="H21" s="35">
        <f>'[1]вспомогат'!J19</f>
        <v>-833106.1699999999</v>
      </c>
      <c r="I21" s="36">
        <f>'[1]вспомогат'!K19</f>
        <v>123.57821771933651</v>
      </c>
      <c r="J21" s="37">
        <f>'[1]вспомогат'!L19</f>
        <v>1841227.0299999993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54899241.77</v>
      </c>
      <c r="F22" s="38">
        <f>'[1]вспомогат'!H20</f>
        <v>3845346.25</v>
      </c>
      <c r="G22" s="39">
        <f>'[1]вспомогат'!I20</f>
        <v>52.51790432959864</v>
      </c>
      <c r="H22" s="35">
        <f>'[1]вспомогат'!J20</f>
        <v>-3476625.75</v>
      </c>
      <c r="I22" s="36">
        <f>'[1]вспомогат'!K20</f>
        <v>115.81689945481766</v>
      </c>
      <c r="J22" s="37">
        <f>'[1]вспомогат'!L20</f>
        <v>7497487.770000003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40988688.88</v>
      </c>
      <c r="F23" s="38">
        <f>'[1]вспомогат'!H21</f>
        <v>2550148.280000001</v>
      </c>
      <c r="G23" s="39">
        <f>'[1]вспомогат'!I21</f>
        <v>38.8149536949307</v>
      </c>
      <c r="H23" s="35">
        <f>'[1]вспомогат'!J21</f>
        <v>-4019866.719999999</v>
      </c>
      <c r="I23" s="36">
        <f>'[1]вспомогат'!K21</f>
        <v>117.68284815957834</v>
      </c>
      <c r="J23" s="37">
        <f>'[1]вспомогат'!L21</f>
        <v>6158898.880000003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57726011.75</v>
      </c>
      <c r="F24" s="38">
        <f>'[1]вспомогат'!H22</f>
        <v>2745980.5200000033</v>
      </c>
      <c r="G24" s="39">
        <f>'[1]вспомогат'!I22</f>
        <v>41.00979985851075</v>
      </c>
      <c r="H24" s="35">
        <f>'[1]вспомогат'!J22</f>
        <v>-3949932.4799999967</v>
      </c>
      <c r="I24" s="36">
        <f>'[1]вспомогат'!K22</f>
        <v>113.23280989339845</v>
      </c>
      <c r="J24" s="37">
        <f>'[1]вспомогат'!L22</f>
        <v>6746077.75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27782586.48</v>
      </c>
      <c r="F25" s="38">
        <f>'[1]вспомогат'!H23</f>
        <v>1523344.4299999997</v>
      </c>
      <c r="G25" s="39">
        <f>'[1]вспомогат'!I23</f>
        <v>35.493060962965544</v>
      </c>
      <c r="H25" s="35">
        <f>'[1]вспомогат'!J23</f>
        <v>-2768605.5700000003</v>
      </c>
      <c r="I25" s="36">
        <f>'[1]вспомогат'!K23</f>
        <v>121.90076621846637</v>
      </c>
      <c r="J25" s="37">
        <f>'[1]вспомогат'!L23</f>
        <v>4991436.48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16256810.07</v>
      </c>
      <c r="F26" s="38">
        <f>'[1]вспомогат'!H24</f>
        <v>1512638.5</v>
      </c>
      <c r="G26" s="39">
        <f>'[1]вспомогат'!I24</f>
        <v>52.6410694989899</v>
      </c>
      <c r="H26" s="35">
        <f>'[1]вспомогат'!J24</f>
        <v>-1360856.5</v>
      </c>
      <c r="I26" s="36">
        <f>'[1]вспомогат'!K24</f>
        <v>136.32108447343657</v>
      </c>
      <c r="J26" s="37">
        <f>'[1]вспомогат'!L24</f>
        <v>4331428.07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66318697.73</v>
      </c>
      <c r="F27" s="38">
        <f>'[1]вспомогат'!H25</f>
        <v>3529349.259999998</v>
      </c>
      <c r="G27" s="39">
        <f>'[1]вспомогат'!I25</f>
        <v>57.639814734669116</v>
      </c>
      <c r="H27" s="35">
        <f>'[1]вспомогат'!J25</f>
        <v>-2593760.740000002</v>
      </c>
      <c r="I27" s="36">
        <f>'[1]вспомогат'!K25</f>
        <v>143.23101947630238</v>
      </c>
      <c r="J27" s="37">
        <f>'[1]вспомогат'!L25</f>
        <v>20016787.729999997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29133063.5</v>
      </c>
      <c r="F28" s="38">
        <f>'[1]вспомогат'!H26</f>
        <v>1794159.039999999</v>
      </c>
      <c r="G28" s="39">
        <f>'[1]вспомогат'!I26</f>
        <v>37.63591549325317</v>
      </c>
      <c r="H28" s="35">
        <f>'[1]вспомогат'!J26</f>
        <v>-2972986.960000001</v>
      </c>
      <c r="I28" s="36">
        <f>'[1]вспомогат'!K26</f>
        <v>106.68237682969142</v>
      </c>
      <c r="J28" s="37">
        <f>'[1]вспомогат'!L26</f>
        <v>1824838.5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21467599.69</v>
      </c>
      <c r="F29" s="38">
        <f>'[1]вспомогат'!H27</f>
        <v>2002291.5899999999</v>
      </c>
      <c r="G29" s="39">
        <f>'[1]вспомогат'!I27</f>
        <v>66.68203893437504</v>
      </c>
      <c r="H29" s="35">
        <f>'[1]вспомогат'!J27</f>
        <v>-1000453.4100000001</v>
      </c>
      <c r="I29" s="36">
        <f>'[1]вспомогат'!K27</f>
        <v>112.61683369780083</v>
      </c>
      <c r="J29" s="37">
        <f>'[1]вспомогат'!L27</f>
        <v>2405085.6900000013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38326515.06</v>
      </c>
      <c r="F30" s="38">
        <f>'[1]вспомогат'!H28</f>
        <v>2310360.4299999997</v>
      </c>
      <c r="G30" s="39">
        <f>'[1]вспомогат'!I28</f>
        <v>49.7463210690819</v>
      </c>
      <c r="H30" s="35">
        <f>'[1]вспомогат'!J28</f>
        <v>-2333923.5700000003</v>
      </c>
      <c r="I30" s="36">
        <f>'[1]вспомогат'!K28</f>
        <v>110.63345696560403</v>
      </c>
      <c r="J30" s="37">
        <f>'[1]вспомогат'!L28</f>
        <v>3683726.0600000024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65946387.14</v>
      </c>
      <c r="F31" s="38">
        <f>'[1]вспомогат'!H29</f>
        <v>4556628.340000004</v>
      </c>
      <c r="G31" s="39">
        <f>'[1]вспомогат'!I29</f>
        <v>58.99024516672937</v>
      </c>
      <c r="H31" s="35">
        <f>'[1]вспомогат'!J29</f>
        <v>-3167747.6599999964</v>
      </c>
      <c r="I31" s="36">
        <f>'[1]вспомогат'!K29</f>
        <v>119.96811845866195</v>
      </c>
      <c r="J31" s="37">
        <f>'[1]вспомогат'!L29</f>
        <v>10976460.14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31201194.01</v>
      </c>
      <c r="F32" s="38">
        <f>'[1]вспомогат'!H30</f>
        <v>2213409.5600000024</v>
      </c>
      <c r="G32" s="39">
        <f>'[1]вспомогат'!I30</f>
        <v>45.786716820702</v>
      </c>
      <c r="H32" s="35">
        <f>'[1]вспомогат'!J30</f>
        <v>-2620764.4399999976</v>
      </c>
      <c r="I32" s="36">
        <f>'[1]вспомогат'!K30</f>
        <v>132.82341598280482</v>
      </c>
      <c r="J32" s="37">
        <f>'[1]вспомогат'!L30</f>
        <v>7710461.010000002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31279634.14</v>
      </c>
      <c r="F33" s="38">
        <f>'[1]вспомогат'!H31</f>
        <v>1761695.2800000012</v>
      </c>
      <c r="G33" s="39">
        <f>'[1]вспомогат'!I31</f>
        <v>43.3859845926024</v>
      </c>
      <c r="H33" s="35">
        <f>'[1]вспомогат'!J31</f>
        <v>-2298821.719999999</v>
      </c>
      <c r="I33" s="36">
        <f>'[1]вспомогат'!K31</f>
        <v>104.36930502876747</v>
      </c>
      <c r="J33" s="37">
        <f>'[1]вспомогат'!L31</f>
        <v>1309487.1400000006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14880280.59</v>
      </c>
      <c r="F34" s="38">
        <f>'[1]вспомогат'!H32</f>
        <v>1699691.1099999994</v>
      </c>
      <c r="G34" s="39">
        <f>'[1]вспомогат'!I32</f>
        <v>65.29224974598617</v>
      </c>
      <c r="H34" s="35">
        <f>'[1]вспомогат'!J32</f>
        <v>-903513.8900000006</v>
      </c>
      <c r="I34" s="36">
        <f>'[1]вспомогат'!K32</f>
        <v>119.14790508222693</v>
      </c>
      <c r="J34" s="37">
        <f>'[1]вспомогат'!L32</f>
        <v>2391365.59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25409199.94</v>
      </c>
      <c r="F35" s="38">
        <f>'[1]вспомогат'!H33</f>
        <v>2136218.1400000006</v>
      </c>
      <c r="G35" s="39">
        <f>'[1]вспомогат'!I33</f>
        <v>56.35907777892983</v>
      </c>
      <c r="H35" s="35">
        <f>'[1]вспомогат'!J33</f>
        <v>-1654152.8599999994</v>
      </c>
      <c r="I35" s="36">
        <f>'[1]вспомогат'!K33</f>
        <v>123.66313286880735</v>
      </c>
      <c r="J35" s="37">
        <f>'[1]вспомогат'!L33</f>
        <v>4862089.940000001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22127479.22</v>
      </c>
      <c r="F36" s="38">
        <f>'[1]вспомогат'!H34</f>
        <v>1363395.7399999984</v>
      </c>
      <c r="G36" s="39">
        <f>'[1]вспомогат'!I34</f>
        <v>34.608915745531995</v>
      </c>
      <c r="H36" s="35">
        <f>'[1]вспомогат'!J34</f>
        <v>-2576039.2600000016</v>
      </c>
      <c r="I36" s="36">
        <f>'[1]вспомогат'!K34</f>
        <v>120.4133004104477</v>
      </c>
      <c r="J36" s="37">
        <f>'[1]вспомогат'!L34</f>
        <v>3751204.219999999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53097977.71</v>
      </c>
      <c r="F37" s="38">
        <f>'[1]вспомогат'!H35</f>
        <v>4194347.640000001</v>
      </c>
      <c r="G37" s="39">
        <f>'[1]вспомогат'!I35</f>
        <v>61.23533941042002</v>
      </c>
      <c r="H37" s="35">
        <f>'[1]вспомогат'!J35</f>
        <v>-2655206.3599999994</v>
      </c>
      <c r="I37" s="36">
        <f>'[1]вспомогат'!K35</f>
        <v>117.43247471738445</v>
      </c>
      <c r="J37" s="37">
        <f>'[1]вспомогат'!L35</f>
        <v>7882224.710000001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748328033.8400003</v>
      </c>
      <c r="F38" s="41">
        <f>SUM(F18:F37)</f>
        <v>48981892.52000001</v>
      </c>
      <c r="G38" s="42">
        <f>F38/D38*100</f>
        <v>48.83751076828996</v>
      </c>
      <c r="H38" s="41">
        <f>SUM(H18:H37)</f>
        <v>-51313744.47999999</v>
      </c>
      <c r="I38" s="43">
        <f>E38/C38*100</f>
        <v>120.10915618387727</v>
      </c>
      <c r="J38" s="41">
        <f>SUM(J18:J37)</f>
        <v>125288077.84000003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5196606.04</v>
      </c>
      <c r="F39" s="38">
        <f>'[1]вспомогат'!H36</f>
        <v>320755.3200000003</v>
      </c>
      <c r="G39" s="39">
        <f>'[1]вспомогат'!I36</f>
        <v>27.518472889498995</v>
      </c>
      <c r="H39" s="35">
        <f>'[1]вспомогат'!J36</f>
        <v>-844844.6799999997</v>
      </c>
      <c r="I39" s="36">
        <f>'[1]вспомогат'!K36</f>
        <v>100.70102762754267</v>
      </c>
      <c r="J39" s="37">
        <f>'[1]вспомогат'!L36</f>
        <v>36176.04000000004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14474306.14</v>
      </c>
      <c r="F40" s="38">
        <f>'[1]вспомогат'!H37</f>
        <v>912928.5899999999</v>
      </c>
      <c r="G40" s="39">
        <f>'[1]вспомогат'!I37</f>
        <v>66.17174759990866</v>
      </c>
      <c r="H40" s="35">
        <f>'[1]вспомогат'!J37</f>
        <v>-466706.41000000015</v>
      </c>
      <c r="I40" s="36">
        <f>'[1]вспомогат'!K37</f>
        <v>109.30540684818553</v>
      </c>
      <c r="J40" s="37">
        <f>'[1]вспомогат'!L37</f>
        <v>1232229.1400000006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8338807.1</v>
      </c>
      <c r="F41" s="38">
        <f>'[1]вспомогат'!H38</f>
        <v>919446.4399999995</v>
      </c>
      <c r="G41" s="39">
        <f>'[1]вспомогат'!I38</f>
        <v>75.2634735195479</v>
      </c>
      <c r="H41" s="35">
        <f>'[1]вспомогат'!J38</f>
        <v>-302190.5600000005</v>
      </c>
      <c r="I41" s="36">
        <f>'[1]вспомогат'!K38</f>
        <v>154.92928807239835</v>
      </c>
      <c r="J41" s="37">
        <f>'[1]вспомогат'!L38</f>
        <v>2956476.0999999996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5333322.82</v>
      </c>
      <c r="F42" s="38">
        <f>'[1]вспомогат'!H39</f>
        <v>153799.47000000067</v>
      </c>
      <c r="G42" s="39">
        <f>'[1]вспомогат'!I39</f>
        <v>44.41092373884689</v>
      </c>
      <c r="H42" s="35">
        <f>'[1]вспомогат'!J39</f>
        <v>-192510.52999999933</v>
      </c>
      <c r="I42" s="36">
        <f>'[1]вспомогат'!K39</f>
        <v>111.16392653995344</v>
      </c>
      <c r="J42" s="37">
        <f>'[1]вспомогат'!L39</f>
        <v>535612.8200000003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6100675.72</v>
      </c>
      <c r="F43" s="38">
        <f>'[1]вспомогат'!H40</f>
        <v>364731.8099999996</v>
      </c>
      <c r="G43" s="39">
        <f>'[1]вспомогат'!I40</f>
        <v>44.11153427507131</v>
      </c>
      <c r="H43" s="35">
        <f>'[1]вспомогат'!J40</f>
        <v>-462108.1900000004</v>
      </c>
      <c r="I43" s="36">
        <f>'[1]вспомогат'!K40</f>
        <v>169.0938383486739</v>
      </c>
      <c r="J43" s="37">
        <f>'[1]вспомогат'!L40</f>
        <v>2492811.7199999997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5907784.43</v>
      </c>
      <c r="F44" s="38">
        <f>'[1]вспомогат'!H41</f>
        <v>331718.0999999996</v>
      </c>
      <c r="G44" s="39">
        <f>'[1]вспомогат'!I41</f>
        <v>20.279266391563482</v>
      </c>
      <c r="H44" s="35">
        <f>'[1]вспомогат'!J41</f>
        <v>-1304031.9000000004</v>
      </c>
      <c r="I44" s="36">
        <f>'[1]вспомогат'!K41</f>
        <v>81.92683796767987</v>
      </c>
      <c r="J44" s="37">
        <f>'[1]вспомогат'!L41</f>
        <v>-1303264.5700000003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45351502.25</v>
      </c>
      <c r="F45" s="41">
        <f>SUM(F39:F44)</f>
        <v>3003379.7299999995</v>
      </c>
      <c r="G45" s="42">
        <f>F45/D45*100</f>
        <v>45.67341644448742</v>
      </c>
      <c r="H45" s="41">
        <f>SUM(H39:H44)</f>
        <v>-3572392.2700000005</v>
      </c>
      <c r="I45" s="43">
        <f>E45/C45*100</f>
        <v>115.10106757208824</v>
      </c>
      <c r="J45" s="41">
        <f>SUM(J39:J44)</f>
        <v>5950041.25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4420767368.680001</v>
      </c>
      <c r="F46" s="53">
        <f>'[1]вспомогат'!H42</f>
        <v>363317369.8599999</v>
      </c>
      <c r="G46" s="54">
        <f>'[1]вспомогат'!I42</f>
        <v>58.024365276851775</v>
      </c>
      <c r="H46" s="53">
        <f>'[1]вспомогат'!J42</f>
        <v>-259256457.86999995</v>
      </c>
      <c r="I46" s="54">
        <f>'[1]вспомогат'!K42</f>
        <v>102.13023080403525</v>
      </c>
      <c r="J46" s="53">
        <f>'[1]вспомогат'!L42</f>
        <v>92208298.68000126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11.08.2016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2016-08-12T05:14:46Z</dcterms:created>
  <dcterms:modified xsi:type="dcterms:W3CDTF">2016-08-12T05:15:20Z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