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<sst xmlns="http://schemas.openxmlformats.org/spreadsheetml/2006/main" count="54" uniqueCount="49">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</sst>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09.08.2016</v>
          </cell>
        </row>
        <row r="6">
          <cell r="G6" t="str">
            <v>Фактично надійшло на 09.08.2016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917430145.35</v>
          </cell>
          <cell r="H10">
            <v>57473919.31000006</v>
          </cell>
          <cell r="I10">
            <v>38.99143909643184</v>
          </cell>
          <cell r="J10">
            <v>-89927460.68999994</v>
          </cell>
          <cell r="K10">
            <v>94.01097737612861</v>
          </cell>
          <cell r="L10">
            <v>-58445407.649999976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2042975332.98</v>
          </cell>
          <cell r="H11">
            <v>196155374.23000002</v>
          </cell>
          <cell r="I11">
            <v>67.39750181846294</v>
          </cell>
          <cell r="J11">
            <v>-94887125.76999998</v>
          </cell>
          <cell r="K11">
            <v>97.03138478281592</v>
          </cell>
          <cell r="L11">
            <v>-62503567.01999998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154401928.75</v>
          </cell>
          <cell r="H12">
            <v>7220895.479999989</v>
          </cell>
          <cell r="I12">
            <v>39.745844624909</v>
          </cell>
          <cell r="J12">
            <v>-10946778.52000001</v>
          </cell>
          <cell r="K12">
            <v>123.33848402201453</v>
          </cell>
          <cell r="L12">
            <v>29216403.75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256416779.58</v>
          </cell>
          <cell r="H13">
            <v>13073628.170000017</v>
          </cell>
          <cell r="I13">
            <v>50.538878952076715</v>
          </cell>
          <cell r="J13">
            <v>-12794828.829999983</v>
          </cell>
          <cell r="K13">
            <v>123.027383714884</v>
          </cell>
          <cell r="L13">
            <v>47994254.58000001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196998203.79</v>
          </cell>
          <cell r="H14">
            <v>6049931.419999987</v>
          </cell>
          <cell r="I14">
            <v>17.922536497215273</v>
          </cell>
          <cell r="J14">
            <v>-27706068.580000013</v>
          </cell>
          <cell r="K14">
            <v>88.52857152679474</v>
          </cell>
          <cell r="L14">
            <v>-25526796.21000001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28797533.62</v>
          </cell>
          <cell r="H15">
            <v>1290440.4800000004</v>
          </cell>
          <cell r="I15">
            <v>42.4654626826379</v>
          </cell>
          <cell r="J15">
            <v>-1748359.5199999996</v>
          </cell>
          <cell r="K15">
            <v>100.58464108640717</v>
          </cell>
          <cell r="L15">
            <v>167383.62000000104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23128265.24</v>
          </cell>
          <cell r="H16">
            <v>1115181.7099999972</v>
          </cell>
          <cell r="I16">
            <v>30.421195617333634</v>
          </cell>
          <cell r="J16">
            <v>-2550623.290000003</v>
          </cell>
          <cell r="K16">
            <v>118.88734910313508</v>
          </cell>
          <cell r="L16">
            <v>3674332.2399999984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106784840.68</v>
          </cell>
          <cell r="H17">
            <v>5295238.670000002</v>
          </cell>
          <cell r="I17">
            <v>40.240874054705074</v>
          </cell>
          <cell r="J17">
            <v>-7863617.329999998</v>
          </cell>
          <cell r="K17">
            <v>125.07337763886363</v>
          </cell>
          <cell r="L17">
            <v>21407086.680000007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10540466.44</v>
          </cell>
          <cell r="H18">
            <v>675055.4299999997</v>
          </cell>
          <cell r="I18">
            <v>38.11622121402899</v>
          </cell>
          <cell r="J18">
            <v>-1095989.5700000003</v>
          </cell>
          <cell r="K18">
            <v>104.39264038703196</v>
          </cell>
          <cell r="L18">
            <v>443522.4399999995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9454728.19</v>
          </cell>
          <cell r="H19">
            <v>579046.9900000002</v>
          </cell>
          <cell r="I19">
            <v>36.01779906187158</v>
          </cell>
          <cell r="J19">
            <v>-1028622.0099999998</v>
          </cell>
          <cell r="K19">
            <v>121.0744987493304</v>
          </cell>
          <cell r="L19">
            <v>1645711.1899999995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54154726.24</v>
          </cell>
          <cell r="H20">
            <v>3100830.719999999</v>
          </cell>
          <cell r="I20">
            <v>42.349666455976596</v>
          </cell>
          <cell r="J20">
            <v>-4221141.280000001</v>
          </cell>
          <cell r="K20">
            <v>114.24624970628724</v>
          </cell>
          <cell r="L20">
            <v>6752972.240000002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40514490.54</v>
          </cell>
          <cell r="H21">
            <v>2075949.9399999976</v>
          </cell>
          <cell r="I21">
            <v>31.597339427687725</v>
          </cell>
          <cell r="J21">
            <v>-4494065.060000002</v>
          </cell>
          <cell r="K21">
            <v>116.32137471974421</v>
          </cell>
          <cell r="L21">
            <v>5684700.539999999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57015570.77</v>
          </cell>
          <cell r="H22">
            <v>2035539.5400000066</v>
          </cell>
          <cell r="I22">
            <v>30.399731000089258</v>
          </cell>
          <cell r="J22">
            <v>-4660373.459999993</v>
          </cell>
          <cell r="K22">
            <v>111.83924006257051</v>
          </cell>
          <cell r="L22">
            <v>6035636.770000003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27535876.86</v>
          </cell>
          <cell r="H23">
            <v>1276634.8099999987</v>
          </cell>
          <cell r="I23">
            <v>29.74486678549374</v>
          </cell>
          <cell r="J23">
            <v>-3015315.1900000013</v>
          </cell>
          <cell r="K23">
            <v>120.81828630850133</v>
          </cell>
          <cell r="L23">
            <v>4744726.859999999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15859569.13</v>
          </cell>
          <cell r="H24">
            <v>1115397.5600000005</v>
          </cell>
          <cell r="I24">
            <v>38.81675659780165</v>
          </cell>
          <cell r="J24">
            <v>-1758097.4399999995</v>
          </cell>
          <cell r="K24">
            <v>132.99003025647315</v>
          </cell>
          <cell r="L24">
            <v>3934187.130000001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65158740.55</v>
          </cell>
          <cell r="H25">
            <v>2369392.079999998</v>
          </cell>
          <cell r="I25">
            <v>38.69589277344353</v>
          </cell>
          <cell r="J25">
            <v>-3753717.920000002</v>
          </cell>
          <cell r="K25">
            <v>140.7258157384868</v>
          </cell>
          <cell r="L25">
            <v>18856830.549999997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28944367.84</v>
          </cell>
          <cell r="H26">
            <v>1605463.379999999</v>
          </cell>
          <cell r="I26">
            <v>33.67766332308679</v>
          </cell>
          <cell r="J26">
            <v>-3161682.620000001</v>
          </cell>
          <cell r="K26">
            <v>105.99139211721011</v>
          </cell>
          <cell r="L26">
            <v>1636142.8399999999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20856732.41</v>
          </cell>
          <cell r="H27">
            <v>1391424.3099999987</v>
          </cell>
          <cell r="I27">
            <v>46.33841068755417</v>
          </cell>
          <cell r="J27">
            <v>-1611320.6900000013</v>
          </cell>
          <cell r="K27">
            <v>109.41228638573067</v>
          </cell>
          <cell r="L27">
            <v>1794218.4100000001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37922759.1</v>
          </cell>
          <cell r="H28">
            <v>1906604.4699999988</v>
          </cell>
          <cell r="I28">
            <v>41.05271060081594</v>
          </cell>
          <cell r="J28">
            <v>-2737679.530000001</v>
          </cell>
          <cell r="K28">
            <v>109.46797355143664</v>
          </cell>
          <cell r="L28">
            <v>3279970.1000000015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65037655.59</v>
          </cell>
          <cell r="H29">
            <v>3647896.7900000066</v>
          </cell>
          <cell r="I29">
            <v>47.225779661684086</v>
          </cell>
          <cell r="J29">
            <v>-4076479.2099999934</v>
          </cell>
          <cell r="K29">
            <v>118.3149753682591</v>
          </cell>
          <cell r="L29">
            <v>10067728.590000004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30609548.02</v>
          </cell>
          <cell r="H30">
            <v>1621763.5700000003</v>
          </cell>
          <cell r="I30">
            <v>33.547894014572094</v>
          </cell>
          <cell r="J30">
            <v>-3212410.4299999997</v>
          </cell>
          <cell r="K30">
            <v>130.30478027228864</v>
          </cell>
          <cell r="L30">
            <v>7118815.02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30976288.67</v>
          </cell>
          <cell r="H31">
            <v>1458349.8100000024</v>
          </cell>
          <cell r="I31">
            <v>35.91537259910505</v>
          </cell>
          <cell r="J31">
            <v>-2602167.1899999976</v>
          </cell>
          <cell r="K31">
            <v>103.3571462629129</v>
          </cell>
          <cell r="L31">
            <v>1006141.6700000018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14624319.57</v>
          </cell>
          <cell r="H32">
            <v>1443730.0899999999</v>
          </cell>
          <cell r="I32">
            <v>55.45971561978406</v>
          </cell>
          <cell r="J32">
            <v>-1159474.9100000001</v>
          </cell>
          <cell r="K32">
            <v>117.0983994206062</v>
          </cell>
          <cell r="L32">
            <v>2135404.5700000003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24946112.21</v>
          </cell>
          <cell r="H33">
            <v>1673130.4100000001</v>
          </cell>
          <cell r="I33">
            <v>44.14160012304865</v>
          </cell>
          <cell r="J33">
            <v>-2117240.59</v>
          </cell>
          <cell r="K33">
            <v>121.4093476406171</v>
          </cell>
          <cell r="L33">
            <v>4399002.210000001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21849227.78</v>
          </cell>
          <cell r="H34">
            <v>1085144.3000000007</v>
          </cell>
          <cell r="I34">
            <v>27.54568358152884</v>
          </cell>
          <cell r="J34">
            <v>-2854290.6999999993</v>
          </cell>
          <cell r="K34">
            <v>118.89911192556708</v>
          </cell>
          <cell r="L34">
            <v>3472952.780000001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52088128.74</v>
          </cell>
          <cell r="H35">
            <v>3184498.670000002</v>
          </cell>
          <cell r="I35">
            <v>46.492058753022484</v>
          </cell>
          <cell r="J35">
            <v>-3665055.329999998</v>
          </cell>
          <cell r="K35">
            <v>115.19907395990951</v>
          </cell>
          <cell r="L35">
            <v>6872375.740000002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5164383.84</v>
          </cell>
          <cell r="H36">
            <v>288533.1200000001</v>
          </cell>
          <cell r="I36">
            <v>24.7540425531915</v>
          </cell>
          <cell r="J36">
            <v>-877066.8799999999</v>
          </cell>
          <cell r="K36">
            <v>100.07661842133311</v>
          </cell>
          <cell r="L36">
            <v>3953.839999999851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14266385.98</v>
          </cell>
          <cell r="H37">
            <v>705008.4299999997</v>
          </cell>
          <cell r="I37">
            <v>51.10108325752824</v>
          </cell>
          <cell r="J37">
            <v>-674626.5700000003</v>
          </cell>
          <cell r="K37">
            <v>107.73525920442843</v>
          </cell>
          <cell r="L37">
            <v>1024308.9800000004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8281944.01</v>
          </cell>
          <cell r="H38">
            <v>862583.3499999996</v>
          </cell>
          <cell r="I38">
            <v>70.60881014573066</v>
          </cell>
          <cell r="J38">
            <v>-359053.6500000004</v>
          </cell>
          <cell r="K38">
            <v>153.87281105528442</v>
          </cell>
          <cell r="L38">
            <v>2899613.01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5301609.9</v>
          </cell>
          <cell r="H39">
            <v>122086.55000000075</v>
          </cell>
          <cell r="I39">
            <v>35.25354451214252</v>
          </cell>
          <cell r="J39">
            <v>-224223.44999999925</v>
          </cell>
          <cell r="K39">
            <v>110.50292535397097</v>
          </cell>
          <cell r="L39">
            <v>503899.9000000004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6087942.63</v>
          </cell>
          <cell r="H40">
            <v>351998.71999999974</v>
          </cell>
          <cell r="I40">
            <v>42.571564026897555</v>
          </cell>
          <cell r="J40">
            <v>-474841.28000000026</v>
          </cell>
          <cell r="K40">
            <v>168.74091235146335</v>
          </cell>
          <cell r="L40">
            <v>2480078.63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5849368.4</v>
          </cell>
          <cell r="H41">
            <v>273302.0700000003</v>
          </cell>
          <cell r="I41">
            <v>16.70805868867494</v>
          </cell>
          <cell r="J41">
            <v>-1362447.9299999997</v>
          </cell>
          <cell r="K41">
            <v>81.11674736921078</v>
          </cell>
          <cell r="L41">
            <v>-1361680.5999999996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4379973973.4</v>
          </cell>
          <cell r="H42">
            <v>322523974.58000016</v>
          </cell>
          <cell r="I42">
            <v>51.50937022026583</v>
          </cell>
          <cell r="J42">
            <v>-299649985.6599999</v>
          </cell>
          <cell r="K42">
            <v>101.18780644016947</v>
          </cell>
          <cell r="L42">
            <v>51414903.39999962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975875553</v>
      </c>
      <c r="D10" s="33">
        <f>'[1]вспомогат'!D10</f>
        <v>147401380</v>
      </c>
      <c r="E10" s="33">
        <f>'[1]вспомогат'!G10</f>
        <v>917430145.35</v>
      </c>
      <c r="F10" s="33">
        <f>'[1]вспомогат'!H10</f>
        <v>57473919.31000006</v>
      </c>
      <c r="G10" s="34">
        <f>'[1]вспомогат'!I10</f>
        <v>38.99143909643184</v>
      </c>
      <c r="H10" s="35">
        <f>'[1]вспомогат'!J10</f>
        <v>-89927460.68999994</v>
      </c>
      <c r="I10" s="36">
        <f>'[1]вспомогат'!K10</f>
        <v>94.01097737612861</v>
      </c>
      <c r="J10" s="37">
        <f>'[1]вспомогат'!L10</f>
        <v>-58445407.649999976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2042975332.98</v>
      </c>
      <c r="F12" s="38">
        <f>'[1]вспомогат'!H11</f>
        <v>196155374.23000002</v>
      </c>
      <c r="G12" s="39">
        <f>'[1]вспомогат'!I11</f>
        <v>67.39750181846294</v>
      </c>
      <c r="H12" s="35">
        <f>'[1]вспомогат'!J11</f>
        <v>-94887125.76999998</v>
      </c>
      <c r="I12" s="36">
        <f>'[1]вспомогат'!K11</f>
        <v>97.03138478281592</v>
      </c>
      <c r="J12" s="37">
        <f>'[1]вспомогат'!L11</f>
        <v>-62503567.01999998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154401928.75</v>
      </c>
      <c r="F13" s="38">
        <f>'[1]вспомогат'!H12</f>
        <v>7220895.479999989</v>
      </c>
      <c r="G13" s="39">
        <f>'[1]вспомогат'!I12</f>
        <v>39.745844624909</v>
      </c>
      <c r="H13" s="35">
        <f>'[1]вспомогат'!J12</f>
        <v>-10946778.52000001</v>
      </c>
      <c r="I13" s="36">
        <f>'[1]вспомогат'!K12</f>
        <v>123.33848402201453</v>
      </c>
      <c r="J13" s="37">
        <f>'[1]вспомогат'!L12</f>
        <v>29216403.75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256416779.58</v>
      </c>
      <c r="F14" s="38">
        <f>'[1]вспомогат'!H13</f>
        <v>13073628.170000017</v>
      </c>
      <c r="G14" s="39">
        <f>'[1]вспомогат'!I13</f>
        <v>50.538878952076715</v>
      </c>
      <c r="H14" s="35">
        <f>'[1]вспомогат'!J13</f>
        <v>-12794828.829999983</v>
      </c>
      <c r="I14" s="36">
        <f>'[1]вспомогат'!K13</f>
        <v>123.027383714884</v>
      </c>
      <c r="J14" s="37">
        <f>'[1]вспомогат'!L13</f>
        <v>47994254.58000001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196998203.79</v>
      </c>
      <c r="F15" s="38">
        <f>'[1]вспомогат'!H14</f>
        <v>6049931.419999987</v>
      </c>
      <c r="G15" s="39">
        <f>'[1]вспомогат'!I14</f>
        <v>17.922536497215273</v>
      </c>
      <c r="H15" s="35">
        <f>'[1]вспомогат'!J14</f>
        <v>-27706068.580000013</v>
      </c>
      <c r="I15" s="36">
        <f>'[1]вспомогат'!K14</f>
        <v>88.52857152679474</v>
      </c>
      <c r="J15" s="37">
        <f>'[1]вспомогат'!L14</f>
        <v>-25526796.21000001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28797533.62</v>
      </c>
      <c r="F16" s="38">
        <f>'[1]вспомогат'!H15</f>
        <v>1290440.4800000004</v>
      </c>
      <c r="G16" s="39">
        <f>'[1]вспомогат'!I15</f>
        <v>42.4654626826379</v>
      </c>
      <c r="H16" s="35">
        <f>'[1]вспомогат'!J15</f>
        <v>-1748359.5199999996</v>
      </c>
      <c r="I16" s="36">
        <f>'[1]вспомогат'!K15</f>
        <v>100.58464108640717</v>
      </c>
      <c r="J16" s="37">
        <f>'[1]вспомогат'!L15</f>
        <v>167383.62000000104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2679589778.72</v>
      </c>
      <c r="F17" s="41">
        <f>SUM(F12:F16)</f>
        <v>223790269.78</v>
      </c>
      <c r="G17" s="42">
        <f>F17/D17*100</f>
        <v>60.17914998073633</v>
      </c>
      <c r="H17" s="41">
        <f>SUM(H12:H16)</f>
        <v>-148083161.22</v>
      </c>
      <c r="I17" s="43">
        <f>E17/C17*100</f>
        <v>99.60403856292338</v>
      </c>
      <c r="J17" s="41">
        <f>SUM(J12:J16)</f>
        <v>-10652321.279999975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23128265.24</v>
      </c>
      <c r="F18" s="45">
        <f>'[1]вспомогат'!H16</f>
        <v>1115181.7099999972</v>
      </c>
      <c r="G18" s="46">
        <f>'[1]вспомогат'!I16</f>
        <v>30.421195617333634</v>
      </c>
      <c r="H18" s="47">
        <f>'[1]вспомогат'!J16</f>
        <v>-2550623.290000003</v>
      </c>
      <c r="I18" s="48">
        <f>'[1]вспомогат'!K16</f>
        <v>118.88734910313508</v>
      </c>
      <c r="J18" s="49">
        <f>'[1]вспомогат'!L16</f>
        <v>3674332.2399999984</v>
      </c>
    </row>
    <row r="19" spans="1:10" ht="12.75">
      <c r="A19" s="32" t="s">
        <v>21</v>
      </c>
      <c r="B19" s="33">
        <f>'[1]вспомогат'!B17</f>
        <v>133481991</v>
      </c>
      <c r="C19" s="33">
        <f>'[1]вспомогат'!C17</f>
        <v>85377754</v>
      </c>
      <c r="D19" s="38">
        <f>'[1]вспомогат'!D17</f>
        <v>13158856</v>
      </c>
      <c r="E19" s="33">
        <f>'[1]вспомогат'!G17</f>
        <v>106784840.68</v>
      </c>
      <c r="F19" s="38">
        <f>'[1]вспомогат'!H17</f>
        <v>5295238.670000002</v>
      </c>
      <c r="G19" s="39">
        <f>'[1]вспомогат'!I17</f>
        <v>40.240874054705074</v>
      </c>
      <c r="H19" s="35">
        <f>'[1]вспомогат'!J17</f>
        <v>-7863617.329999998</v>
      </c>
      <c r="I19" s="36">
        <f>'[1]вспомогат'!K17</f>
        <v>125.07337763886363</v>
      </c>
      <c r="J19" s="37">
        <f>'[1]вспомогат'!L17</f>
        <v>21407086.680000007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10540466.44</v>
      </c>
      <c r="F20" s="38">
        <f>'[1]вспомогат'!H18</f>
        <v>675055.4299999997</v>
      </c>
      <c r="G20" s="39">
        <f>'[1]вспомогат'!I18</f>
        <v>38.11622121402899</v>
      </c>
      <c r="H20" s="35">
        <f>'[1]вспомогат'!J18</f>
        <v>-1095989.5700000003</v>
      </c>
      <c r="I20" s="36">
        <f>'[1]вспомогат'!K18</f>
        <v>104.39264038703196</v>
      </c>
      <c r="J20" s="37">
        <f>'[1]вспомогат'!L18</f>
        <v>443522.4399999995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9454728.19</v>
      </c>
      <c r="F21" s="38">
        <f>'[1]вспомогат'!H19</f>
        <v>579046.9900000002</v>
      </c>
      <c r="G21" s="39">
        <f>'[1]вспомогат'!I19</f>
        <v>36.01779906187158</v>
      </c>
      <c r="H21" s="35">
        <f>'[1]вспомогат'!J19</f>
        <v>-1028622.0099999998</v>
      </c>
      <c r="I21" s="36">
        <f>'[1]вспомогат'!K19</f>
        <v>121.0744987493304</v>
      </c>
      <c r="J21" s="37">
        <f>'[1]вспомогат'!L19</f>
        <v>1645711.1899999995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54154726.24</v>
      </c>
      <c r="F22" s="38">
        <f>'[1]вспомогат'!H20</f>
        <v>3100830.719999999</v>
      </c>
      <c r="G22" s="39">
        <f>'[1]вспомогат'!I20</f>
        <v>42.349666455976596</v>
      </c>
      <c r="H22" s="35">
        <f>'[1]вспомогат'!J20</f>
        <v>-4221141.280000001</v>
      </c>
      <c r="I22" s="36">
        <f>'[1]вспомогат'!K20</f>
        <v>114.24624970628724</v>
      </c>
      <c r="J22" s="37">
        <f>'[1]вспомогат'!L20</f>
        <v>6752972.240000002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40514490.54</v>
      </c>
      <c r="F23" s="38">
        <f>'[1]вспомогат'!H21</f>
        <v>2075949.9399999976</v>
      </c>
      <c r="G23" s="39">
        <f>'[1]вспомогат'!I21</f>
        <v>31.597339427687725</v>
      </c>
      <c r="H23" s="35">
        <f>'[1]вспомогат'!J21</f>
        <v>-4494065.060000002</v>
      </c>
      <c r="I23" s="36">
        <f>'[1]вспомогат'!K21</f>
        <v>116.32137471974421</v>
      </c>
      <c r="J23" s="37">
        <f>'[1]вспомогат'!L21</f>
        <v>5684700.539999999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57015570.77</v>
      </c>
      <c r="F24" s="38">
        <f>'[1]вспомогат'!H22</f>
        <v>2035539.5400000066</v>
      </c>
      <c r="G24" s="39">
        <f>'[1]вспомогат'!I22</f>
        <v>30.399731000089258</v>
      </c>
      <c r="H24" s="35">
        <f>'[1]вспомогат'!J22</f>
        <v>-4660373.459999993</v>
      </c>
      <c r="I24" s="36">
        <f>'[1]вспомогат'!K22</f>
        <v>111.83924006257051</v>
      </c>
      <c r="J24" s="37">
        <f>'[1]вспомогат'!L22</f>
        <v>6035636.770000003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27535876.86</v>
      </c>
      <c r="F25" s="38">
        <f>'[1]вспомогат'!H23</f>
        <v>1276634.8099999987</v>
      </c>
      <c r="G25" s="39">
        <f>'[1]вспомогат'!I23</f>
        <v>29.74486678549374</v>
      </c>
      <c r="H25" s="35">
        <f>'[1]вспомогат'!J23</f>
        <v>-3015315.1900000013</v>
      </c>
      <c r="I25" s="36">
        <f>'[1]вспомогат'!K23</f>
        <v>120.81828630850133</v>
      </c>
      <c r="J25" s="37">
        <f>'[1]вспомогат'!L23</f>
        <v>4744726.859999999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15859569.13</v>
      </c>
      <c r="F26" s="38">
        <f>'[1]вспомогат'!H24</f>
        <v>1115397.5600000005</v>
      </c>
      <c r="G26" s="39">
        <f>'[1]вспомогат'!I24</f>
        <v>38.81675659780165</v>
      </c>
      <c r="H26" s="35">
        <f>'[1]вспомогат'!J24</f>
        <v>-1758097.4399999995</v>
      </c>
      <c r="I26" s="36">
        <f>'[1]вспомогат'!K24</f>
        <v>132.99003025647315</v>
      </c>
      <c r="J26" s="37">
        <f>'[1]вспомогат'!L24</f>
        <v>3934187.130000001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65158740.55</v>
      </c>
      <c r="F27" s="38">
        <f>'[1]вспомогат'!H25</f>
        <v>2369392.079999998</v>
      </c>
      <c r="G27" s="39">
        <f>'[1]вспомогат'!I25</f>
        <v>38.69589277344353</v>
      </c>
      <c r="H27" s="35">
        <f>'[1]вспомогат'!J25</f>
        <v>-3753717.920000002</v>
      </c>
      <c r="I27" s="36">
        <f>'[1]вспомогат'!K25</f>
        <v>140.7258157384868</v>
      </c>
      <c r="J27" s="37">
        <f>'[1]вспомогат'!L25</f>
        <v>18856830.549999997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28944367.84</v>
      </c>
      <c r="F28" s="38">
        <f>'[1]вспомогат'!H26</f>
        <v>1605463.379999999</v>
      </c>
      <c r="G28" s="39">
        <f>'[1]вспомогат'!I26</f>
        <v>33.67766332308679</v>
      </c>
      <c r="H28" s="35">
        <f>'[1]вспомогат'!J26</f>
        <v>-3161682.620000001</v>
      </c>
      <c r="I28" s="36">
        <f>'[1]вспомогат'!K26</f>
        <v>105.99139211721011</v>
      </c>
      <c r="J28" s="37">
        <f>'[1]вспомогат'!L26</f>
        <v>1636142.8399999999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20856732.41</v>
      </c>
      <c r="F29" s="38">
        <f>'[1]вспомогат'!H27</f>
        <v>1391424.3099999987</v>
      </c>
      <c r="G29" s="39">
        <f>'[1]вспомогат'!I27</f>
        <v>46.33841068755417</v>
      </c>
      <c r="H29" s="35">
        <f>'[1]вспомогат'!J27</f>
        <v>-1611320.6900000013</v>
      </c>
      <c r="I29" s="36">
        <f>'[1]вспомогат'!K27</f>
        <v>109.41228638573067</v>
      </c>
      <c r="J29" s="37">
        <f>'[1]вспомогат'!L27</f>
        <v>1794218.4100000001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37922759.1</v>
      </c>
      <c r="F30" s="38">
        <f>'[1]вспомогат'!H28</f>
        <v>1906604.4699999988</v>
      </c>
      <c r="G30" s="39">
        <f>'[1]вспомогат'!I28</f>
        <v>41.05271060081594</v>
      </c>
      <c r="H30" s="35">
        <f>'[1]вспомогат'!J28</f>
        <v>-2737679.530000001</v>
      </c>
      <c r="I30" s="36">
        <f>'[1]вспомогат'!K28</f>
        <v>109.46797355143664</v>
      </c>
      <c r="J30" s="37">
        <f>'[1]вспомогат'!L28</f>
        <v>3279970.1000000015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65037655.59</v>
      </c>
      <c r="F31" s="38">
        <f>'[1]вспомогат'!H29</f>
        <v>3647896.7900000066</v>
      </c>
      <c r="G31" s="39">
        <f>'[1]вспомогат'!I29</f>
        <v>47.225779661684086</v>
      </c>
      <c r="H31" s="35">
        <f>'[1]вспомогат'!J29</f>
        <v>-4076479.2099999934</v>
      </c>
      <c r="I31" s="36">
        <f>'[1]вспомогат'!K29</f>
        <v>118.3149753682591</v>
      </c>
      <c r="J31" s="37">
        <f>'[1]вспомогат'!L29</f>
        <v>10067728.590000004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30609548.02</v>
      </c>
      <c r="F32" s="38">
        <f>'[1]вспомогат'!H30</f>
        <v>1621763.5700000003</v>
      </c>
      <c r="G32" s="39">
        <f>'[1]вспомогат'!I30</f>
        <v>33.547894014572094</v>
      </c>
      <c r="H32" s="35">
        <f>'[1]вспомогат'!J30</f>
        <v>-3212410.4299999997</v>
      </c>
      <c r="I32" s="36">
        <f>'[1]вспомогат'!K30</f>
        <v>130.30478027228864</v>
      </c>
      <c r="J32" s="37">
        <f>'[1]вспомогат'!L30</f>
        <v>7118815.02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30976288.67</v>
      </c>
      <c r="F33" s="38">
        <f>'[1]вспомогат'!H31</f>
        <v>1458349.8100000024</v>
      </c>
      <c r="G33" s="39">
        <f>'[1]вспомогат'!I31</f>
        <v>35.91537259910505</v>
      </c>
      <c r="H33" s="35">
        <f>'[1]вспомогат'!J31</f>
        <v>-2602167.1899999976</v>
      </c>
      <c r="I33" s="36">
        <f>'[1]вспомогат'!K31</f>
        <v>103.3571462629129</v>
      </c>
      <c r="J33" s="37">
        <f>'[1]вспомогат'!L31</f>
        <v>1006141.6700000018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14624319.57</v>
      </c>
      <c r="F34" s="38">
        <f>'[1]вспомогат'!H32</f>
        <v>1443730.0899999999</v>
      </c>
      <c r="G34" s="39">
        <f>'[1]вспомогат'!I32</f>
        <v>55.45971561978406</v>
      </c>
      <c r="H34" s="35">
        <f>'[1]вспомогат'!J32</f>
        <v>-1159474.9100000001</v>
      </c>
      <c r="I34" s="36">
        <f>'[1]вспомогат'!K32</f>
        <v>117.0983994206062</v>
      </c>
      <c r="J34" s="37">
        <f>'[1]вспомогат'!L32</f>
        <v>2135404.5700000003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24946112.21</v>
      </c>
      <c r="F35" s="38">
        <f>'[1]вспомогат'!H33</f>
        <v>1673130.4100000001</v>
      </c>
      <c r="G35" s="39">
        <f>'[1]вспомогат'!I33</f>
        <v>44.14160012304865</v>
      </c>
      <c r="H35" s="35">
        <f>'[1]вспомогат'!J33</f>
        <v>-2117240.59</v>
      </c>
      <c r="I35" s="36">
        <f>'[1]вспомогат'!K33</f>
        <v>121.4093476406171</v>
      </c>
      <c r="J35" s="37">
        <f>'[1]вспомогат'!L33</f>
        <v>4399002.210000001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21849227.78</v>
      </c>
      <c r="F36" s="38">
        <f>'[1]вспомогат'!H34</f>
        <v>1085144.3000000007</v>
      </c>
      <c r="G36" s="39">
        <f>'[1]вспомогат'!I34</f>
        <v>27.54568358152884</v>
      </c>
      <c r="H36" s="35">
        <f>'[1]вспомогат'!J34</f>
        <v>-2854290.6999999993</v>
      </c>
      <c r="I36" s="36">
        <f>'[1]вспомогат'!K34</f>
        <v>118.89911192556708</v>
      </c>
      <c r="J36" s="37">
        <f>'[1]вспомогат'!L34</f>
        <v>3472952.780000001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52088128.74</v>
      </c>
      <c r="F37" s="38">
        <f>'[1]вспомогат'!H35</f>
        <v>3184498.670000002</v>
      </c>
      <c r="G37" s="39">
        <f>'[1]вспомогат'!I35</f>
        <v>46.492058753022484</v>
      </c>
      <c r="H37" s="35">
        <f>'[1]вспомогат'!J35</f>
        <v>-3665055.329999998</v>
      </c>
      <c r="I37" s="36">
        <f>'[1]вспомогат'!K35</f>
        <v>115.19907395990951</v>
      </c>
      <c r="J37" s="37">
        <f>'[1]вспомогат'!L35</f>
        <v>6872375.740000002</v>
      </c>
    </row>
    <row r="38" spans="1:10" ht="18.75" customHeight="1">
      <c r="A38" s="51" t="s">
        <v>40</v>
      </c>
      <c r="B38" s="41">
        <f>SUM(B18:B37)</f>
        <v>956343449</v>
      </c>
      <c r="C38" s="41">
        <f>SUM(C18:C37)</f>
        <v>623039956</v>
      </c>
      <c r="D38" s="41">
        <f>SUM(D18:D37)</f>
        <v>100295637</v>
      </c>
      <c r="E38" s="41">
        <f>SUM(E18:E37)</f>
        <v>738002414.57</v>
      </c>
      <c r="F38" s="41">
        <f>SUM(F18:F37)</f>
        <v>38656273.25</v>
      </c>
      <c r="G38" s="42">
        <f>F38/D38*100</f>
        <v>38.542327868160406</v>
      </c>
      <c r="H38" s="41">
        <f>SUM(H18:H37)</f>
        <v>-61639363.75</v>
      </c>
      <c r="I38" s="43">
        <f>E38/C38*100</f>
        <v>118.45185970223714</v>
      </c>
      <c r="J38" s="41">
        <f>SUM(J18:J37)</f>
        <v>114962458.57000002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5164383.84</v>
      </c>
      <c r="F39" s="38">
        <f>'[1]вспомогат'!H36</f>
        <v>288533.1200000001</v>
      </c>
      <c r="G39" s="39">
        <f>'[1]вспомогат'!I36</f>
        <v>24.7540425531915</v>
      </c>
      <c r="H39" s="35">
        <f>'[1]вспомогат'!J36</f>
        <v>-877066.8799999999</v>
      </c>
      <c r="I39" s="36">
        <f>'[1]вспомогат'!K36</f>
        <v>100.07661842133311</v>
      </c>
      <c r="J39" s="37">
        <f>'[1]вспомогат'!L36</f>
        <v>3953.839999999851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14266385.98</v>
      </c>
      <c r="F40" s="38">
        <f>'[1]вспомогат'!H37</f>
        <v>705008.4299999997</v>
      </c>
      <c r="G40" s="39">
        <f>'[1]вспомогат'!I37</f>
        <v>51.10108325752824</v>
      </c>
      <c r="H40" s="35">
        <f>'[1]вспомогат'!J37</f>
        <v>-674626.5700000003</v>
      </c>
      <c r="I40" s="36">
        <f>'[1]вспомогат'!K37</f>
        <v>107.73525920442843</v>
      </c>
      <c r="J40" s="37">
        <f>'[1]вспомогат'!L37</f>
        <v>1024308.9800000004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8281944.01</v>
      </c>
      <c r="F41" s="38">
        <f>'[1]вспомогат'!H38</f>
        <v>862583.3499999996</v>
      </c>
      <c r="G41" s="39">
        <f>'[1]вспомогат'!I38</f>
        <v>70.60881014573066</v>
      </c>
      <c r="H41" s="35">
        <f>'[1]вспомогат'!J38</f>
        <v>-359053.6500000004</v>
      </c>
      <c r="I41" s="36">
        <f>'[1]вспомогат'!K38</f>
        <v>153.87281105528442</v>
      </c>
      <c r="J41" s="37">
        <f>'[1]вспомогат'!L38</f>
        <v>2899613.01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5301609.9</v>
      </c>
      <c r="F42" s="38">
        <f>'[1]вспомогат'!H39</f>
        <v>122086.55000000075</v>
      </c>
      <c r="G42" s="39">
        <f>'[1]вспомогат'!I39</f>
        <v>35.25354451214252</v>
      </c>
      <c r="H42" s="35">
        <f>'[1]вспомогат'!J39</f>
        <v>-224223.44999999925</v>
      </c>
      <c r="I42" s="36">
        <f>'[1]вспомогат'!K39</f>
        <v>110.50292535397097</v>
      </c>
      <c r="J42" s="37">
        <f>'[1]вспомогат'!L39</f>
        <v>503899.9000000004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6087942.63</v>
      </c>
      <c r="F43" s="38">
        <f>'[1]вспомогат'!H40</f>
        <v>351998.71999999974</v>
      </c>
      <c r="G43" s="39">
        <f>'[1]вспомогат'!I40</f>
        <v>42.571564026897555</v>
      </c>
      <c r="H43" s="35">
        <f>'[1]вспомогат'!J40</f>
        <v>-474841.28000000026</v>
      </c>
      <c r="I43" s="36">
        <f>'[1]вспомогат'!K40</f>
        <v>168.74091235146335</v>
      </c>
      <c r="J43" s="37">
        <f>'[1]вспомогат'!L40</f>
        <v>2480078.63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5849368.4</v>
      </c>
      <c r="F44" s="38">
        <f>'[1]вспомогат'!H41</f>
        <v>273302.0700000003</v>
      </c>
      <c r="G44" s="39">
        <f>'[1]вспомогат'!I41</f>
        <v>16.70805868867494</v>
      </c>
      <c r="H44" s="35">
        <f>'[1]вспомогат'!J41</f>
        <v>-1362447.9299999997</v>
      </c>
      <c r="I44" s="36">
        <f>'[1]вспомогат'!K41</f>
        <v>81.11674736921078</v>
      </c>
      <c r="J44" s="37">
        <f>'[1]вспомогат'!L41</f>
        <v>-1361680.5999999996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44951634.76</v>
      </c>
      <c r="F45" s="41">
        <f>SUM(F39:F44)</f>
        <v>2603512.24</v>
      </c>
      <c r="G45" s="42">
        <f>F45/D45*100</f>
        <v>39.592495603558035</v>
      </c>
      <c r="H45" s="41">
        <f>SUM(H39:H44)</f>
        <v>-3972259.76</v>
      </c>
      <c r="I45" s="43">
        <f>E45/C45*100</f>
        <v>114.08621309752955</v>
      </c>
      <c r="J45" s="41">
        <f>SUM(J39:J44)</f>
        <v>5550173.760000001</v>
      </c>
    </row>
    <row r="46" spans="1:10" ht="15.75" customHeight="1">
      <c r="A46" s="52" t="s">
        <v>48</v>
      </c>
      <c r="B46" s="53">
        <f>'[1]вспомогат'!B42</f>
        <v>6323454562</v>
      </c>
      <c r="C46" s="53">
        <f>'[1]вспомогат'!C42</f>
        <v>4328559070</v>
      </c>
      <c r="D46" s="53">
        <f>'[1]вспомогат'!D42</f>
        <v>626146220</v>
      </c>
      <c r="E46" s="53">
        <f>'[1]вспомогат'!G42</f>
        <v>4379973973.4</v>
      </c>
      <c r="F46" s="53">
        <f>'[1]вспомогат'!H42</f>
        <v>322523974.58000016</v>
      </c>
      <c r="G46" s="54">
        <f>'[1]вспомогат'!I42</f>
        <v>51.50937022026583</v>
      </c>
      <c r="H46" s="53">
        <f>'[1]вспомогат'!J42</f>
        <v>-299649985.6599999</v>
      </c>
      <c r="I46" s="54">
        <f>'[1]вспомогат'!K42</f>
        <v>101.18780644016947</v>
      </c>
      <c r="J46" s="53">
        <f>'[1]вспомогат'!L42</f>
        <v>51414903.39999962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09.08.2016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2016-08-10T04:45:07Z</dcterms:created>
  <dcterms:modified xsi:type="dcterms:W3CDTF">2016-08-10T04:45:47Z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