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<sst xmlns="http://schemas.openxmlformats.org/spreadsheetml/2006/main" count="54" uniqueCount="49">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</sst>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8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03.08.2016</v>
          </cell>
        </row>
        <row r="6">
          <cell r="G6" t="str">
            <v>Фактично надійшло на 03.08.2016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1230517148</v>
          </cell>
          <cell r="C10">
            <v>975875553</v>
          </cell>
          <cell r="D10">
            <v>147401380</v>
          </cell>
          <cell r="G10">
            <v>894053037.28</v>
          </cell>
          <cell r="H10">
            <v>34096811.24000001</v>
          </cell>
          <cell r="I10">
            <v>23.13194845258573</v>
          </cell>
          <cell r="J10">
            <v>-113304568.75999999</v>
          </cell>
          <cell r="K10">
            <v>91.61547643360218</v>
          </cell>
          <cell r="L10">
            <v>-81822515.72000003</v>
          </cell>
        </row>
        <row r="11">
          <cell r="B11">
            <v>3209270000</v>
          </cell>
          <cell r="C11">
            <v>2105478900</v>
          </cell>
          <cell r="D11">
            <v>291042500</v>
          </cell>
          <cell r="G11">
            <v>1982817631.6</v>
          </cell>
          <cell r="H11">
            <v>135997672.8499999</v>
          </cell>
          <cell r="I11">
            <v>46.72777097846531</v>
          </cell>
          <cell r="J11">
            <v>-155044827.1500001</v>
          </cell>
          <cell r="K11">
            <v>94.1741867657757</v>
          </cell>
          <cell r="L11">
            <v>-122661268.4000001</v>
          </cell>
        </row>
        <row r="12">
          <cell r="B12">
            <v>192808483</v>
          </cell>
          <cell r="C12">
            <v>125185525</v>
          </cell>
          <cell r="D12">
            <v>18167674</v>
          </cell>
          <cell r="G12">
            <v>149194990.36</v>
          </cell>
          <cell r="H12">
            <v>2013957.0900000036</v>
          </cell>
          <cell r="I12">
            <v>11.085387650615063</v>
          </cell>
          <cell r="J12">
            <v>-16153716.909999996</v>
          </cell>
          <cell r="K12">
            <v>119.17910665789834</v>
          </cell>
          <cell r="L12">
            <v>24009465.360000014</v>
          </cell>
        </row>
        <row r="13">
          <cell r="B13">
            <v>297912086</v>
          </cell>
          <cell r="C13">
            <v>208422525</v>
          </cell>
          <cell r="D13">
            <v>25868457</v>
          </cell>
          <cell r="G13">
            <v>244940308.21</v>
          </cell>
          <cell r="H13">
            <v>1597156.800000012</v>
          </cell>
          <cell r="I13">
            <v>6.174147920767025</v>
          </cell>
          <cell r="J13">
            <v>-24271300.199999988</v>
          </cell>
          <cell r="K13">
            <v>117.5210348353663</v>
          </cell>
          <cell r="L13">
            <v>36517783.21000001</v>
          </cell>
        </row>
        <row r="14">
          <cell r="B14">
            <v>336215000</v>
          </cell>
          <cell r="C14">
            <v>222525000</v>
          </cell>
          <cell r="D14">
            <v>33756000</v>
          </cell>
          <cell r="G14">
            <v>192265000.74</v>
          </cell>
          <cell r="H14">
            <v>1316728.3700000048</v>
          </cell>
          <cell r="I14">
            <v>3.900723930560507</v>
          </cell>
          <cell r="J14">
            <v>-32439271.629999995</v>
          </cell>
          <cell r="K14">
            <v>86.40152825075835</v>
          </cell>
          <cell r="L14">
            <v>-30259999.25999999</v>
          </cell>
        </row>
        <row r="15">
          <cell r="B15">
            <v>38932700</v>
          </cell>
          <cell r="C15">
            <v>28630150</v>
          </cell>
          <cell r="D15">
            <v>3038800</v>
          </cell>
          <cell r="G15">
            <v>27943981.71</v>
          </cell>
          <cell r="H15">
            <v>436888.5700000003</v>
          </cell>
          <cell r="I15">
            <v>14.377009674871669</v>
          </cell>
          <cell r="J15">
            <v>-2601911.4299999997</v>
          </cell>
          <cell r="K15">
            <v>97.60333672719145</v>
          </cell>
          <cell r="L15">
            <v>-686168.2899999991</v>
          </cell>
        </row>
        <row r="16">
          <cell r="B16">
            <v>31300285</v>
          </cell>
          <cell r="C16">
            <v>19453933</v>
          </cell>
          <cell r="D16">
            <v>3665805</v>
          </cell>
          <cell r="G16">
            <v>22369443.38</v>
          </cell>
          <cell r="H16">
            <v>356359.84999999776</v>
          </cell>
          <cell r="I16">
            <v>9.721189479527629</v>
          </cell>
          <cell r="J16">
            <v>-3309445.1500000022</v>
          </cell>
          <cell r="K16">
            <v>114.9867401105987</v>
          </cell>
          <cell r="L16">
            <v>2915510.379999999</v>
          </cell>
        </row>
        <row r="17">
          <cell r="B17">
            <v>133481991</v>
          </cell>
          <cell r="C17">
            <v>85377754</v>
          </cell>
          <cell r="D17">
            <v>13158856</v>
          </cell>
          <cell r="G17">
            <v>102697559.71</v>
          </cell>
          <cell r="H17">
            <v>1207957.699999988</v>
          </cell>
          <cell r="I17">
            <v>9.179807879955431</v>
          </cell>
          <cell r="J17">
            <v>-11950898.300000012</v>
          </cell>
          <cell r="K17">
            <v>120.28608729857193</v>
          </cell>
          <cell r="L17">
            <v>17319805.709999993</v>
          </cell>
        </row>
        <row r="18">
          <cell r="B18">
            <v>16486357</v>
          </cell>
          <cell r="C18">
            <v>10096944</v>
          </cell>
          <cell r="D18">
            <v>1771045</v>
          </cell>
          <cell r="G18">
            <v>10147520.5</v>
          </cell>
          <cell r="H18">
            <v>282109.4900000002</v>
          </cell>
          <cell r="I18">
            <v>15.928984864867928</v>
          </cell>
          <cell r="J18">
            <v>-1488935.5099999998</v>
          </cell>
          <cell r="K18">
            <v>100.50090898790762</v>
          </cell>
          <cell r="L18">
            <v>50576.5</v>
          </cell>
        </row>
        <row r="19">
          <cell r="B19">
            <v>11675288</v>
          </cell>
          <cell r="C19">
            <v>7809017</v>
          </cell>
          <cell r="D19">
            <v>1607669</v>
          </cell>
          <cell r="G19">
            <v>9075955.5</v>
          </cell>
          <cell r="H19">
            <v>200274.30000000075</v>
          </cell>
          <cell r="I19">
            <v>12.45743371303426</v>
          </cell>
          <cell r="J19">
            <v>-1407394.6999999993</v>
          </cell>
          <cell r="K19">
            <v>116.2240458690255</v>
          </cell>
          <cell r="L19">
            <v>1266938.5</v>
          </cell>
        </row>
        <row r="20">
          <cell r="B20">
            <v>76557385</v>
          </cell>
          <cell r="C20">
            <v>47401754</v>
          </cell>
          <cell r="D20">
            <v>7321972</v>
          </cell>
          <cell r="G20">
            <v>52094188.7</v>
          </cell>
          <cell r="H20">
            <v>1040293.1799999997</v>
          </cell>
          <cell r="I20">
            <v>14.207827891174668</v>
          </cell>
          <cell r="J20">
            <v>-6281678.82</v>
          </cell>
          <cell r="K20">
            <v>109.89928495051049</v>
          </cell>
          <cell r="L20">
            <v>4692434.700000003</v>
          </cell>
        </row>
        <row r="21">
          <cell r="B21">
            <v>56495430</v>
          </cell>
          <cell r="C21">
            <v>34829790</v>
          </cell>
          <cell r="D21">
            <v>6570015</v>
          </cell>
          <cell r="G21">
            <v>38937754.12</v>
          </cell>
          <cell r="H21">
            <v>499213.5199999958</v>
          </cell>
          <cell r="I21">
            <v>7.598361951989392</v>
          </cell>
          <cell r="J21">
            <v>-6070801.480000004</v>
          </cell>
          <cell r="K21">
            <v>111.7943981861504</v>
          </cell>
          <cell r="L21">
            <v>4107964.1199999973</v>
          </cell>
        </row>
        <row r="22">
          <cell r="B22">
            <v>73310693</v>
          </cell>
          <cell r="C22">
            <v>50979934</v>
          </cell>
          <cell r="D22">
            <v>6695913</v>
          </cell>
          <cell r="G22">
            <v>55585681.72</v>
          </cell>
          <cell r="H22">
            <v>605650.4900000021</v>
          </cell>
          <cell r="I22">
            <v>9.045077049238873</v>
          </cell>
          <cell r="J22">
            <v>-6090262.509999998</v>
          </cell>
          <cell r="K22">
            <v>109.03443248867288</v>
          </cell>
          <cell r="L22">
            <v>4605747.719999999</v>
          </cell>
        </row>
        <row r="23">
          <cell r="B23">
            <v>39123200</v>
          </cell>
          <cell r="C23">
            <v>22791150</v>
          </cell>
          <cell r="D23">
            <v>4291950</v>
          </cell>
          <cell r="G23">
            <v>26523523.16</v>
          </cell>
          <cell r="H23">
            <v>264281.1099999994</v>
          </cell>
          <cell r="I23">
            <v>6.157599925441802</v>
          </cell>
          <cell r="J23">
            <v>-4027668.8900000006</v>
          </cell>
          <cell r="K23">
            <v>116.37641435381715</v>
          </cell>
          <cell r="L23">
            <v>3732373.16</v>
          </cell>
        </row>
        <row r="24">
          <cell r="B24">
            <v>20364343</v>
          </cell>
          <cell r="C24">
            <v>11925382</v>
          </cell>
          <cell r="D24">
            <v>2873495</v>
          </cell>
          <cell r="G24">
            <v>15057047.03</v>
          </cell>
          <cell r="H24">
            <v>312875.45999999903</v>
          </cell>
          <cell r="I24">
            <v>10.88832449682352</v>
          </cell>
          <cell r="J24">
            <v>-2560619.540000001</v>
          </cell>
          <cell r="K24">
            <v>126.2605007537704</v>
          </cell>
          <cell r="L24">
            <v>3131665.0299999993</v>
          </cell>
        </row>
        <row r="25">
          <cell r="B25">
            <v>62323440</v>
          </cell>
          <cell r="C25">
            <v>46301910</v>
          </cell>
          <cell r="D25">
            <v>6123110</v>
          </cell>
          <cell r="G25">
            <v>63629291.28</v>
          </cell>
          <cell r="H25">
            <v>839942.8100000024</v>
          </cell>
          <cell r="I25">
            <v>13.717584854755222</v>
          </cell>
          <cell r="J25">
            <v>-5283167.189999998</v>
          </cell>
          <cell r="K25">
            <v>137.42260584930514</v>
          </cell>
          <cell r="L25">
            <v>17327381.28</v>
          </cell>
        </row>
        <row r="26">
          <cell r="B26">
            <v>41971865</v>
          </cell>
          <cell r="C26">
            <v>27308225</v>
          </cell>
          <cell r="D26">
            <v>4767146</v>
          </cell>
          <cell r="G26">
            <v>27910830.71</v>
          </cell>
          <cell r="H26">
            <v>571926.25</v>
          </cell>
          <cell r="I26">
            <v>11.9972463608205</v>
          </cell>
          <cell r="J26">
            <v>-4195219.75</v>
          </cell>
          <cell r="K26">
            <v>102.20668208937052</v>
          </cell>
          <cell r="L26">
            <v>602605.7100000009</v>
          </cell>
        </row>
        <row r="27">
          <cell r="B27">
            <v>27455354</v>
          </cell>
          <cell r="C27">
            <v>19062514</v>
          </cell>
          <cell r="D27">
            <v>3002745</v>
          </cell>
          <cell r="G27">
            <v>19822666.76</v>
          </cell>
          <cell r="H27">
            <v>357358.66000000015</v>
          </cell>
          <cell r="I27">
            <v>11.901065858073201</v>
          </cell>
          <cell r="J27">
            <v>-2645386.34</v>
          </cell>
          <cell r="K27">
            <v>103.98768368117659</v>
          </cell>
          <cell r="L27">
            <v>760152.7600000016</v>
          </cell>
        </row>
        <row r="28">
          <cell r="B28">
            <v>51267387</v>
          </cell>
          <cell r="C28">
            <v>34642789</v>
          </cell>
          <cell r="D28">
            <v>4644284</v>
          </cell>
          <cell r="G28">
            <v>36812765.08</v>
          </cell>
          <cell r="H28">
            <v>796610.4499999955</v>
          </cell>
          <cell r="I28">
            <v>17.152492181787235</v>
          </cell>
          <cell r="J28">
            <v>-3847673.5500000045</v>
          </cell>
          <cell r="K28">
            <v>106.2638607994293</v>
          </cell>
          <cell r="L28">
            <v>2169976.079999998</v>
          </cell>
        </row>
        <row r="29">
          <cell r="B29">
            <v>81458199</v>
          </cell>
          <cell r="C29">
            <v>54969927</v>
          </cell>
          <cell r="D29">
            <v>7724376</v>
          </cell>
          <cell r="G29">
            <v>61910224.01</v>
          </cell>
          <cell r="H29">
            <v>520465.2100000009</v>
          </cell>
          <cell r="I29">
            <v>6.737957991687625</v>
          </cell>
          <cell r="J29">
            <v>-7203910.789999999</v>
          </cell>
          <cell r="K29">
            <v>112.62562529872015</v>
          </cell>
          <cell r="L29">
            <v>6940297.009999998</v>
          </cell>
        </row>
        <row r="30">
          <cell r="B30">
            <v>35705463</v>
          </cell>
          <cell r="C30">
            <v>23490733</v>
          </cell>
          <cell r="D30">
            <v>4834174</v>
          </cell>
          <cell r="G30">
            <v>29568362.62</v>
          </cell>
          <cell r="H30">
            <v>580578.1700000018</v>
          </cell>
          <cell r="I30">
            <v>12.009873248252996</v>
          </cell>
          <cell r="J30">
            <v>-4253595.829999998</v>
          </cell>
          <cell r="K30">
            <v>125.87245625753782</v>
          </cell>
          <cell r="L30">
            <v>6077629.620000001</v>
          </cell>
        </row>
        <row r="31">
          <cell r="B31">
            <v>47002374</v>
          </cell>
          <cell r="C31">
            <v>29970147</v>
          </cell>
          <cell r="D31">
            <v>4060517</v>
          </cell>
          <cell r="G31">
            <v>29876844.1</v>
          </cell>
          <cell r="H31">
            <v>358905.2400000021</v>
          </cell>
          <cell r="I31">
            <v>8.838904996580537</v>
          </cell>
          <cell r="J31">
            <v>-3701611.759999998</v>
          </cell>
          <cell r="K31">
            <v>99.68868053933804</v>
          </cell>
          <cell r="L31">
            <v>-93302.89999999851</v>
          </cell>
        </row>
        <row r="32">
          <cell r="B32">
            <v>17791206</v>
          </cell>
          <cell r="C32">
            <v>12488915</v>
          </cell>
          <cell r="D32">
            <v>2603205</v>
          </cell>
          <cell r="G32">
            <v>14189315.97</v>
          </cell>
          <cell r="H32">
            <v>1008726.4900000002</v>
          </cell>
          <cell r="I32">
            <v>38.749406596868106</v>
          </cell>
          <cell r="J32">
            <v>-1594478.5099999998</v>
          </cell>
          <cell r="K32">
            <v>113.61528179189307</v>
          </cell>
          <cell r="L32">
            <v>1700400.9700000007</v>
          </cell>
        </row>
        <row r="33">
          <cell r="B33">
            <v>33106094</v>
          </cell>
          <cell r="C33">
            <v>20547110</v>
          </cell>
          <cell r="D33">
            <v>3790371</v>
          </cell>
          <cell r="G33">
            <v>23911339.96</v>
          </cell>
          <cell r="H33">
            <v>638358.1600000001</v>
          </cell>
          <cell r="I33">
            <v>16.841574611034122</v>
          </cell>
          <cell r="J33">
            <v>-3152012.84</v>
          </cell>
          <cell r="K33">
            <v>116.37325132342214</v>
          </cell>
          <cell r="L33">
            <v>3364229.960000001</v>
          </cell>
        </row>
        <row r="34">
          <cell r="B34">
            <v>30491109</v>
          </cell>
          <cell r="C34">
            <v>18376275</v>
          </cell>
          <cell r="D34">
            <v>3939435</v>
          </cell>
          <cell r="G34">
            <v>21016391.54</v>
          </cell>
          <cell r="H34">
            <v>252308.05999999866</v>
          </cell>
          <cell r="I34">
            <v>6.4046763051046325</v>
          </cell>
          <cell r="J34">
            <v>-3687126.9400000013</v>
          </cell>
          <cell r="K34">
            <v>114.36698427728143</v>
          </cell>
          <cell r="L34">
            <v>2640116.539999999</v>
          </cell>
        </row>
        <row r="35">
          <cell r="B35">
            <v>68975986</v>
          </cell>
          <cell r="C35">
            <v>45215753</v>
          </cell>
          <cell r="D35">
            <v>6849554</v>
          </cell>
          <cell r="G35">
            <v>50233479.84</v>
          </cell>
          <cell r="H35">
            <v>1329849.7700000033</v>
          </cell>
          <cell r="I35">
            <v>19.415129364627294</v>
          </cell>
          <cell r="J35">
            <v>-5519704.229999997</v>
          </cell>
          <cell r="K35">
            <v>111.09729797046619</v>
          </cell>
          <cell r="L35">
            <v>5017726.840000004</v>
          </cell>
        </row>
        <row r="36">
          <cell r="B36">
            <v>8020900</v>
          </cell>
          <cell r="C36">
            <v>5160430</v>
          </cell>
          <cell r="D36">
            <v>1165600</v>
          </cell>
          <cell r="G36">
            <v>5033100.5</v>
          </cell>
          <cell r="H36">
            <v>157249.78000000026</v>
          </cell>
          <cell r="I36">
            <v>13.490887096774214</v>
          </cell>
          <cell r="J36">
            <v>-1008350.2199999997</v>
          </cell>
          <cell r="K36">
            <v>97.5325796493703</v>
          </cell>
          <cell r="L36">
            <v>-127329.5</v>
          </cell>
        </row>
        <row r="37">
          <cell r="B37">
            <v>16924819</v>
          </cell>
          <cell r="C37">
            <v>13242077</v>
          </cell>
          <cell r="D37">
            <v>1379635</v>
          </cell>
          <cell r="G37">
            <v>13821975.48</v>
          </cell>
          <cell r="H37">
            <v>260597.9299999997</v>
          </cell>
          <cell r="I37">
            <v>18.888903949232926</v>
          </cell>
          <cell r="J37">
            <v>-1119037.0700000003</v>
          </cell>
          <cell r="K37">
            <v>104.37921090475459</v>
          </cell>
          <cell r="L37">
            <v>579898.4800000004</v>
          </cell>
        </row>
        <row r="38">
          <cell r="B38">
            <v>10169245</v>
          </cell>
          <cell r="C38">
            <v>5382331</v>
          </cell>
          <cell r="D38">
            <v>1221637</v>
          </cell>
          <cell r="G38">
            <v>7689214.31</v>
          </cell>
          <cell r="H38">
            <v>269853.64999999944</v>
          </cell>
          <cell r="I38">
            <v>22.089511859905965</v>
          </cell>
          <cell r="J38">
            <v>-951783.3500000006</v>
          </cell>
          <cell r="K38">
            <v>142.8603017911756</v>
          </cell>
          <cell r="L38">
            <v>2306883.3099999996</v>
          </cell>
        </row>
        <row r="39">
          <cell r="B39">
            <v>6720100</v>
          </cell>
          <cell r="C39">
            <v>4797710</v>
          </cell>
          <cell r="D39">
            <v>346310</v>
          </cell>
          <cell r="G39">
            <v>5221540.77</v>
          </cell>
          <cell r="H39">
            <v>42017.419999999925</v>
          </cell>
          <cell r="I39">
            <v>12.132892495163272</v>
          </cell>
          <cell r="J39">
            <v>-304292.5800000001</v>
          </cell>
          <cell r="K39">
            <v>108.83402227312612</v>
          </cell>
          <cell r="L39">
            <v>423830.76999999955</v>
          </cell>
        </row>
        <row r="40">
          <cell r="B40">
            <v>7830362</v>
          </cell>
          <cell r="C40">
            <v>3607864</v>
          </cell>
          <cell r="D40">
            <v>826840</v>
          </cell>
          <cell r="G40">
            <v>5779925.12</v>
          </cell>
          <cell r="H40">
            <v>43981.20999999996</v>
          </cell>
          <cell r="I40">
            <v>5.3191923467659965</v>
          </cell>
          <cell r="J40">
            <v>-782858.79</v>
          </cell>
          <cell r="K40">
            <v>160.2035198666025</v>
          </cell>
          <cell r="L40">
            <v>2172061.12</v>
          </cell>
        </row>
        <row r="41">
          <cell r="B41">
            <v>11790270</v>
          </cell>
          <cell r="C41">
            <v>7211049</v>
          </cell>
          <cell r="D41">
            <v>1635750</v>
          </cell>
          <cell r="G41">
            <v>5619117.28</v>
          </cell>
          <cell r="H41">
            <v>43050.950000000186</v>
          </cell>
          <cell r="I41">
            <v>2.631878343267626</v>
          </cell>
          <cell r="J41">
            <v>-1592699.0499999998</v>
          </cell>
          <cell r="K41">
            <v>77.92371512105937</v>
          </cell>
          <cell r="L41">
            <v>-1591931.7199999997</v>
          </cell>
        </row>
        <row r="42">
          <cell r="B42">
            <v>6323454562</v>
          </cell>
          <cell r="C42">
            <v>4328559070</v>
          </cell>
          <cell r="D42">
            <v>626146220</v>
          </cell>
          <cell r="G42">
            <v>4245750009.0500007</v>
          </cell>
          <cell r="H42">
            <v>188300010.22999996</v>
          </cell>
          <cell r="I42">
            <v>30.07284947436079</v>
          </cell>
          <cell r="J42">
            <v>-432087188.71</v>
          </cell>
          <cell r="K42">
            <v>98.08691392191167</v>
          </cell>
          <cell r="L42">
            <v>-82809060.94999933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03.08.2016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03.08.2016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975875553</v>
      </c>
      <c r="D10" s="33">
        <f>'[1]вспомогат'!D10</f>
        <v>147401380</v>
      </c>
      <c r="E10" s="33">
        <f>'[1]вспомогат'!G10</f>
        <v>894053037.28</v>
      </c>
      <c r="F10" s="33">
        <f>'[1]вспомогат'!H10</f>
        <v>34096811.24000001</v>
      </c>
      <c r="G10" s="34">
        <f>'[1]вспомогат'!I10</f>
        <v>23.13194845258573</v>
      </c>
      <c r="H10" s="35">
        <f>'[1]вспомогат'!J10</f>
        <v>-113304568.75999999</v>
      </c>
      <c r="I10" s="36">
        <f>'[1]вспомогат'!K10</f>
        <v>91.61547643360218</v>
      </c>
      <c r="J10" s="37">
        <f>'[1]вспомогат'!L10</f>
        <v>-81822515.72000003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2105478900</v>
      </c>
      <c r="D12" s="38">
        <f>'[1]вспомогат'!D11</f>
        <v>291042500</v>
      </c>
      <c r="E12" s="33">
        <f>'[1]вспомогат'!G11</f>
        <v>1982817631.6</v>
      </c>
      <c r="F12" s="38">
        <f>'[1]вспомогат'!H11</f>
        <v>135997672.8499999</v>
      </c>
      <c r="G12" s="39">
        <f>'[1]вспомогат'!I11</f>
        <v>46.72777097846531</v>
      </c>
      <c r="H12" s="35">
        <f>'[1]вспомогат'!J11</f>
        <v>-155044827.1500001</v>
      </c>
      <c r="I12" s="36">
        <f>'[1]вспомогат'!K11</f>
        <v>94.1741867657757</v>
      </c>
      <c r="J12" s="37">
        <f>'[1]вспомогат'!L11</f>
        <v>-122661268.4000001</v>
      </c>
    </row>
    <row r="13" spans="1:10" ht="12.75">
      <c r="A13" s="32" t="s">
        <v>15</v>
      </c>
      <c r="B13" s="33">
        <f>'[1]вспомогат'!B12</f>
        <v>192808483</v>
      </c>
      <c r="C13" s="33">
        <f>'[1]вспомогат'!C12</f>
        <v>125185525</v>
      </c>
      <c r="D13" s="38">
        <f>'[1]вспомогат'!D12</f>
        <v>18167674</v>
      </c>
      <c r="E13" s="33">
        <f>'[1]вспомогат'!G12</f>
        <v>149194990.36</v>
      </c>
      <c r="F13" s="38">
        <f>'[1]вспомогат'!H12</f>
        <v>2013957.0900000036</v>
      </c>
      <c r="G13" s="39">
        <f>'[1]вспомогат'!I12</f>
        <v>11.085387650615063</v>
      </c>
      <c r="H13" s="35">
        <f>'[1]вспомогат'!J12</f>
        <v>-16153716.909999996</v>
      </c>
      <c r="I13" s="36">
        <f>'[1]вспомогат'!K12</f>
        <v>119.17910665789834</v>
      </c>
      <c r="J13" s="37">
        <f>'[1]вспомогат'!L12</f>
        <v>24009465.360000014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208422525</v>
      </c>
      <c r="D14" s="38">
        <f>'[1]вспомогат'!D13</f>
        <v>25868457</v>
      </c>
      <c r="E14" s="33">
        <f>'[1]вспомогат'!G13</f>
        <v>244940308.21</v>
      </c>
      <c r="F14" s="38">
        <f>'[1]вспомогат'!H13</f>
        <v>1597156.800000012</v>
      </c>
      <c r="G14" s="39">
        <f>'[1]вспомогат'!I13</f>
        <v>6.174147920767025</v>
      </c>
      <c r="H14" s="35">
        <f>'[1]вспомогат'!J13</f>
        <v>-24271300.199999988</v>
      </c>
      <c r="I14" s="36">
        <f>'[1]вспомогат'!K13</f>
        <v>117.5210348353663</v>
      </c>
      <c r="J14" s="37">
        <f>'[1]вспомогат'!L13</f>
        <v>36517783.21000001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222525000</v>
      </c>
      <c r="D15" s="38">
        <f>'[1]вспомогат'!D14</f>
        <v>33756000</v>
      </c>
      <c r="E15" s="33">
        <f>'[1]вспомогат'!G14</f>
        <v>192265000.74</v>
      </c>
      <c r="F15" s="38">
        <f>'[1]вспомогат'!H14</f>
        <v>1316728.3700000048</v>
      </c>
      <c r="G15" s="39">
        <f>'[1]вспомогат'!I14</f>
        <v>3.900723930560507</v>
      </c>
      <c r="H15" s="35">
        <f>'[1]вспомогат'!J14</f>
        <v>-32439271.629999995</v>
      </c>
      <c r="I15" s="36">
        <f>'[1]вспомогат'!K14</f>
        <v>86.40152825075835</v>
      </c>
      <c r="J15" s="37">
        <f>'[1]вспомогат'!L14</f>
        <v>-30259999.25999999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28630150</v>
      </c>
      <c r="D16" s="38">
        <f>'[1]вспомогат'!D15</f>
        <v>3038800</v>
      </c>
      <c r="E16" s="33">
        <f>'[1]вспомогат'!G15</f>
        <v>27943981.71</v>
      </c>
      <c r="F16" s="38">
        <f>'[1]вспомогат'!H15</f>
        <v>436888.5700000003</v>
      </c>
      <c r="G16" s="39">
        <f>'[1]вспомогат'!I15</f>
        <v>14.377009674871669</v>
      </c>
      <c r="H16" s="35">
        <f>'[1]вспомогат'!J15</f>
        <v>-2601911.4299999997</v>
      </c>
      <c r="I16" s="36">
        <f>'[1]вспомогат'!K15</f>
        <v>97.60333672719145</v>
      </c>
      <c r="J16" s="37">
        <f>'[1]вспомогат'!L15</f>
        <v>-686168.2899999991</v>
      </c>
    </row>
    <row r="17" spans="1:10" ht="18" customHeight="1">
      <c r="A17" s="40" t="s">
        <v>19</v>
      </c>
      <c r="B17" s="41">
        <f>SUM(B12:B16)</f>
        <v>4075138269</v>
      </c>
      <c r="C17" s="41">
        <f>SUM(C12:C16)</f>
        <v>2690242100</v>
      </c>
      <c r="D17" s="41">
        <f>SUM(D12:D16)</f>
        <v>371873431</v>
      </c>
      <c r="E17" s="41">
        <f>SUM(E12:E16)</f>
        <v>2597161912.62</v>
      </c>
      <c r="F17" s="41">
        <f>SUM(F12:F16)</f>
        <v>141362403.67999992</v>
      </c>
      <c r="G17" s="42">
        <f>F17/D17*100</f>
        <v>38.01357986233761</v>
      </c>
      <c r="H17" s="41">
        <f>SUM(H12:H16)</f>
        <v>-230511027.32000008</v>
      </c>
      <c r="I17" s="43">
        <f>E17/C17*100</f>
        <v>96.54008137854953</v>
      </c>
      <c r="J17" s="41">
        <f>SUM(J12:J16)</f>
        <v>-93080187.38000005</v>
      </c>
    </row>
    <row r="18" spans="1:10" ht="20.25" customHeight="1">
      <c r="A18" s="32" t="s">
        <v>20</v>
      </c>
      <c r="B18" s="44">
        <f>'[1]вспомогат'!B16</f>
        <v>31300285</v>
      </c>
      <c r="C18" s="44">
        <f>'[1]вспомогат'!C16</f>
        <v>19453933</v>
      </c>
      <c r="D18" s="45">
        <f>'[1]вспомогат'!D16</f>
        <v>3665805</v>
      </c>
      <c r="E18" s="44">
        <f>'[1]вспомогат'!G16</f>
        <v>22369443.38</v>
      </c>
      <c r="F18" s="45">
        <f>'[1]вспомогат'!H16</f>
        <v>356359.84999999776</v>
      </c>
      <c r="G18" s="46">
        <f>'[1]вспомогат'!I16</f>
        <v>9.721189479527629</v>
      </c>
      <c r="H18" s="47">
        <f>'[1]вспомогат'!J16</f>
        <v>-3309445.1500000022</v>
      </c>
      <c r="I18" s="48">
        <f>'[1]вспомогат'!K16</f>
        <v>114.9867401105987</v>
      </c>
      <c r="J18" s="49">
        <f>'[1]вспомогат'!L16</f>
        <v>2915510.379999999</v>
      </c>
    </row>
    <row r="19" spans="1:10" ht="12.75">
      <c r="A19" s="32" t="s">
        <v>21</v>
      </c>
      <c r="B19" s="33">
        <f>'[1]вспомогат'!B17</f>
        <v>133481991</v>
      </c>
      <c r="C19" s="33">
        <f>'[1]вспомогат'!C17</f>
        <v>85377754</v>
      </c>
      <c r="D19" s="38">
        <f>'[1]вспомогат'!D17</f>
        <v>13158856</v>
      </c>
      <c r="E19" s="33">
        <f>'[1]вспомогат'!G17</f>
        <v>102697559.71</v>
      </c>
      <c r="F19" s="38">
        <f>'[1]вспомогат'!H17</f>
        <v>1207957.699999988</v>
      </c>
      <c r="G19" s="39">
        <f>'[1]вспомогат'!I17</f>
        <v>9.179807879955431</v>
      </c>
      <c r="H19" s="35">
        <f>'[1]вспомогат'!J17</f>
        <v>-11950898.300000012</v>
      </c>
      <c r="I19" s="36">
        <f>'[1]вспомогат'!K17</f>
        <v>120.28608729857193</v>
      </c>
      <c r="J19" s="37">
        <f>'[1]вспомогат'!L17</f>
        <v>17319805.709999993</v>
      </c>
    </row>
    <row r="20" spans="1:10" ht="12.75">
      <c r="A20" s="32" t="s">
        <v>22</v>
      </c>
      <c r="B20" s="33">
        <f>'[1]вспомогат'!B18</f>
        <v>16486357</v>
      </c>
      <c r="C20" s="33">
        <f>'[1]вспомогат'!C18</f>
        <v>10096944</v>
      </c>
      <c r="D20" s="38">
        <f>'[1]вспомогат'!D18</f>
        <v>1771045</v>
      </c>
      <c r="E20" s="33">
        <f>'[1]вспомогат'!G18</f>
        <v>10147520.5</v>
      </c>
      <c r="F20" s="38">
        <f>'[1]вспомогат'!H18</f>
        <v>282109.4900000002</v>
      </c>
      <c r="G20" s="39">
        <f>'[1]вспомогат'!I18</f>
        <v>15.928984864867928</v>
      </c>
      <c r="H20" s="35">
        <f>'[1]вспомогат'!J18</f>
        <v>-1488935.5099999998</v>
      </c>
      <c r="I20" s="36">
        <f>'[1]вспомогат'!K18</f>
        <v>100.50090898790762</v>
      </c>
      <c r="J20" s="37">
        <f>'[1]вспомогат'!L18</f>
        <v>50576.5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7809017</v>
      </c>
      <c r="D21" s="38">
        <f>'[1]вспомогат'!D19</f>
        <v>1607669</v>
      </c>
      <c r="E21" s="33">
        <f>'[1]вспомогат'!G19</f>
        <v>9075955.5</v>
      </c>
      <c r="F21" s="38">
        <f>'[1]вспомогат'!H19</f>
        <v>200274.30000000075</v>
      </c>
      <c r="G21" s="39">
        <f>'[1]вспомогат'!I19</f>
        <v>12.45743371303426</v>
      </c>
      <c r="H21" s="35">
        <f>'[1]вспомогат'!J19</f>
        <v>-1407394.6999999993</v>
      </c>
      <c r="I21" s="36">
        <f>'[1]вспомогат'!K19</f>
        <v>116.2240458690255</v>
      </c>
      <c r="J21" s="37">
        <f>'[1]вспомогат'!L19</f>
        <v>1266938.5</v>
      </c>
    </row>
    <row r="22" spans="1:10" ht="12.75">
      <c r="A22" s="32" t="s">
        <v>24</v>
      </c>
      <c r="B22" s="33">
        <f>'[1]вспомогат'!B20</f>
        <v>76557385</v>
      </c>
      <c r="C22" s="33">
        <f>'[1]вспомогат'!C20</f>
        <v>47401754</v>
      </c>
      <c r="D22" s="38">
        <f>'[1]вспомогат'!D20</f>
        <v>7321972</v>
      </c>
      <c r="E22" s="33">
        <f>'[1]вспомогат'!G20</f>
        <v>52094188.7</v>
      </c>
      <c r="F22" s="38">
        <f>'[1]вспомогат'!H20</f>
        <v>1040293.1799999997</v>
      </c>
      <c r="G22" s="39">
        <f>'[1]вспомогат'!I20</f>
        <v>14.207827891174668</v>
      </c>
      <c r="H22" s="35">
        <f>'[1]вспомогат'!J20</f>
        <v>-6281678.82</v>
      </c>
      <c r="I22" s="36">
        <f>'[1]вспомогат'!K20</f>
        <v>109.89928495051049</v>
      </c>
      <c r="J22" s="37">
        <f>'[1]вспомогат'!L20</f>
        <v>4692434.700000003</v>
      </c>
    </row>
    <row r="23" spans="1:10" ht="12.75">
      <c r="A23" s="32" t="s">
        <v>25</v>
      </c>
      <c r="B23" s="33">
        <f>'[1]вспомогат'!B21</f>
        <v>56495430</v>
      </c>
      <c r="C23" s="33">
        <f>'[1]вспомогат'!C21</f>
        <v>34829790</v>
      </c>
      <c r="D23" s="38">
        <f>'[1]вспомогат'!D21</f>
        <v>6570015</v>
      </c>
      <c r="E23" s="33">
        <f>'[1]вспомогат'!G21</f>
        <v>38937754.12</v>
      </c>
      <c r="F23" s="38">
        <f>'[1]вспомогат'!H21</f>
        <v>499213.5199999958</v>
      </c>
      <c r="G23" s="39">
        <f>'[1]вспомогат'!I21</f>
        <v>7.598361951989392</v>
      </c>
      <c r="H23" s="35">
        <f>'[1]вспомогат'!J21</f>
        <v>-6070801.480000004</v>
      </c>
      <c r="I23" s="36">
        <f>'[1]вспомогат'!K21</f>
        <v>111.7943981861504</v>
      </c>
      <c r="J23" s="37">
        <f>'[1]вспомогат'!L21</f>
        <v>4107964.1199999973</v>
      </c>
    </row>
    <row r="24" spans="1:10" ht="12.75">
      <c r="A24" s="32" t="s">
        <v>26</v>
      </c>
      <c r="B24" s="33">
        <f>'[1]вспомогат'!B22</f>
        <v>73310693</v>
      </c>
      <c r="C24" s="33">
        <f>'[1]вспомогат'!C22</f>
        <v>50979934</v>
      </c>
      <c r="D24" s="38">
        <f>'[1]вспомогат'!D22</f>
        <v>6695913</v>
      </c>
      <c r="E24" s="33">
        <f>'[1]вспомогат'!G22</f>
        <v>55585681.72</v>
      </c>
      <c r="F24" s="38">
        <f>'[1]вспомогат'!H22</f>
        <v>605650.4900000021</v>
      </c>
      <c r="G24" s="39">
        <f>'[1]вспомогат'!I22</f>
        <v>9.045077049238873</v>
      </c>
      <c r="H24" s="35">
        <f>'[1]вспомогат'!J22</f>
        <v>-6090262.509999998</v>
      </c>
      <c r="I24" s="36">
        <f>'[1]вспомогат'!K22</f>
        <v>109.03443248867288</v>
      </c>
      <c r="J24" s="37">
        <f>'[1]вспомогат'!L22</f>
        <v>4605747.719999999</v>
      </c>
    </row>
    <row r="25" spans="1:10" ht="12.75">
      <c r="A25" s="32" t="s">
        <v>27</v>
      </c>
      <c r="B25" s="33">
        <f>'[1]вспомогат'!B23</f>
        <v>39123200</v>
      </c>
      <c r="C25" s="33">
        <f>'[1]вспомогат'!C23</f>
        <v>22791150</v>
      </c>
      <c r="D25" s="38">
        <f>'[1]вспомогат'!D23</f>
        <v>4291950</v>
      </c>
      <c r="E25" s="33">
        <f>'[1]вспомогат'!G23</f>
        <v>26523523.16</v>
      </c>
      <c r="F25" s="38">
        <f>'[1]вспомогат'!H23</f>
        <v>264281.1099999994</v>
      </c>
      <c r="G25" s="39">
        <f>'[1]вспомогат'!I23</f>
        <v>6.157599925441802</v>
      </c>
      <c r="H25" s="35">
        <f>'[1]вспомогат'!J23</f>
        <v>-4027668.8900000006</v>
      </c>
      <c r="I25" s="36">
        <f>'[1]вспомогат'!K23</f>
        <v>116.37641435381715</v>
      </c>
      <c r="J25" s="37">
        <f>'[1]вспомогат'!L23</f>
        <v>3732373.16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11925382</v>
      </c>
      <c r="D26" s="38">
        <f>'[1]вспомогат'!D24</f>
        <v>2873495</v>
      </c>
      <c r="E26" s="33">
        <f>'[1]вспомогат'!G24</f>
        <v>15057047.03</v>
      </c>
      <c r="F26" s="38">
        <f>'[1]вспомогат'!H24</f>
        <v>312875.45999999903</v>
      </c>
      <c r="G26" s="39">
        <f>'[1]вспомогат'!I24</f>
        <v>10.88832449682352</v>
      </c>
      <c r="H26" s="35">
        <f>'[1]вспомогат'!J24</f>
        <v>-2560619.540000001</v>
      </c>
      <c r="I26" s="36">
        <f>'[1]вспомогат'!K24</f>
        <v>126.2605007537704</v>
      </c>
      <c r="J26" s="37">
        <f>'[1]вспомогат'!L24</f>
        <v>3131665.0299999993</v>
      </c>
    </row>
    <row r="27" spans="1:10" ht="12.75">
      <c r="A27" s="32" t="s">
        <v>29</v>
      </c>
      <c r="B27" s="33">
        <f>'[1]вспомогат'!B25</f>
        <v>62323440</v>
      </c>
      <c r="C27" s="33">
        <f>'[1]вспомогат'!C25</f>
        <v>46301910</v>
      </c>
      <c r="D27" s="38">
        <f>'[1]вспомогат'!D25</f>
        <v>6123110</v>
      </c>
      <c r="E27" s="33">
        <f>'[1]вспомогат'!G25</f>
        <v>63629291.28</v>
      </c>
      <c r="F27" s="38">
        <f>'[1]вспомогат'!H25</f>
        <v>839942.8100000024</v>
      </c>
      <c r="G27" s="39">
        <f>'[1]вспомогат'!I25</f>
        <v>13.717584854755222</v>
      </c>
      <c r="H27" s="35">
        <f>'[1]вспомогат'!J25</f>
        <v>-5283167.189999998</v>
      </c>
      <c r="I27" s="36">
        <f>'[1]вспомогат'!K25</f>
        <v>137.42260584930514</v>
      </c>
      <c r="J27" s="37">
        <f>'[1]вспомогат'!L25</f>
        <v>17327381.28</v>
      </c>
    </row>
    <row r="28" spans="1:10" ht="12.75">
      <c r="A28" s="32" t="s">
        <v>30</v>
      </c>
      <c r="B28" s="33">
        <f>'[1]вспомогат'!B26</f>
        <v>41971865</v>
      </c>
      <c r="C28" s="33">
        <f>'[1]вспомогат'!C26</f>
        <v>27308225</v>
      </c>
      <c r="D28" s="38">
        <f>'[1]вспомогат'!D26</f>
        <v>4767146</v>
      </c>
      <c r="E28" s="33">
        <f>'[1]вспомогат'!G26</f>
        <v>27910830.71</v>
      </c>
      <c r="F28" s="38">
        <f>'[1]вспомогат'!H26</f>
        <v>571926.25</v>
      </c>
      <c r="G28" s="39">
        <f>'[1]вспомогат'!I26</f>
        <v>11.9972463608205</v>
      </c>
      <c r="H28" s="35">
        <f>'[1]вспомогат'!J26</f>
        <v>-4195219.75</v>
      </c>
      <c r="I28" s="36">
        <f>'[1]вспомогат'!K26</f>
        <v>102.20668208937052</v>
      </c>
      <c r="J28" s="37">
        <f>'[1]вспомогат'!L26</f>
        <v>602605.7100000009</v>
      </c>
    </row>
    <row r="29" spans="1:10" ht="12.75">
      <c r="A29" s="32" t="s">
        <v>31</v>
      </c>
      <c r="B29" s="33">
        <f>'[1]вспомогат'!B27</f>
        <v>27455354</v>
      </c>
      <c r="C29" s="33">
        <f>'[1]вспомогат'!C27</f>
        <v>19062514</v>
      </c>
      <c r="D29" s="38">
        <f>'[1]вспомогат'!D27</f>
        <v>3002745</v>
      </c>
      <c r="E29" s="33">
        <f>'[1]вспомогат'!G27</f>
        <v>19822666.76</v>
      </c>
      <c r="F29" s="38">
        <f>'[1]вспомогат'!H27</f>
        <v>357358.66000000015</v>
      </c>
      <c r="G29" s="39">
        <f>'[1]вспомогат'!I27</f>
        <v>11.901065858073201</v>
      </c>
      <c r="H29" s="35">
        <f>'[1]вспомогат'!J27</f>
        <v>-2645386.34</v>
      </c>
      <c r="I29" s="36">
        <f>'[1]вспомогат'!K27</f>
        <v>103.98768368117659</v>
      </c>
      <c r="J29" s="37">
        <f>'[1]вспомогат'!L27</f>
        <v>760152.7600000016</v>
      </c>
    </row>
    <row r="30" spans="1:10" ht="12.75">
      <c r="A30" s="32" t="s">
        <v>32</v>
      </c>
      <c r="B30" s="33">
        <f>'[1]вспомогат'!B28</f>
        <v>51267387</v>
      </c>
      <c r="C30" s="33">
        <f>'[1]вспомогат'!C28</f>
        <v>34642789</v>
      </c>
      <c r="D30" s="38">
        <f>'[1]вспомогат'!D28</f>
        <v>4644284</v>
      </c>
      <c r="E30" s="33">
        <f>'[1]вспомогат'!G28</f>
        <v>36812765.08</v>
      </c>
      <c r="F30" s="38">
        <f>'[1]вспомогат'!H28</f>
        <v>796610.4499999955</v>
      </c>
      <c r="G30" s="39">
        <f>'[1]вспомогат'!I28</f>
        <v>17.152492181787235</v>
      </c>
      <c r="H30" s="35">
        <f>'[1]вспомогат'!J28</f>
        <v>-3847673.5500000045</v>
      </c>
      <c r="I30" s="36">
        <f>'[1]вспомогат'!K28</f>
        <v>106.2638607994293</v>
      </c>
      <c r="J30" s="37">
        <f>'[1]вспомогат'!L28</f>
        <v>2169976.079999998</v>
      </c>
    </row>
    <row r="31" spans="1:10" ht="12.75">
      <c r="A31" s="32" t="s">
        <v>33</v>
      </c>
      <c r="B31" s="33">
        <f>'[1]вспомогат'!B29</f>
        <v>81458199</v>
      </c>
      <c r="C31" s="33">
        <f>'[1]вспомогат'!C29</f>
        <v>54969927</v>
      </c>
      <c r="D31" s="38">
        <f>'[1]вспомогат'!D29</f>
        <v>7724376</v>
      </c>
      <c r="E31" s="33">
        <f>'[1]вспомогат'!G29</f>
        <v>61910224.01</v>
      </c>
      <c r="F31" s="38">
        <f>'[1]вспомогат'!H29</f>
        <v>520465.2100000009</v>
      </c>
      <c r="G31" s="39">
        <f>'[1]вспомогат'!I29</f>
        <v>6.737957991687625</v>
      </c>
      <c r="H31" s="35">
        <f>'[1]вспомогат'!J29</f>
        <v>-7203910.789999999</v>
      </c>
      <c r="I31" s="36">
        <f>'[1]вспомогат'!K29</f>
        <v>112.62562529872015</v>
      </c>
      <c r="J31" s="37">
        <f>'[1]вспомогат'!L29</f>
        <v>6940297.009999998</v>
      </c>
    </row>
    <row r="32" spans="1:10" ht="12.75">
      <c r="A32" s="32" t="s">
        <v>34</v>
      </c>
      <c r="B32" s="33">
        <f>'[1]вспомогат'!B30</f>
        <v>35705463</v>
      </c>
      <c r="C32" s="33">
        <f>'[1]вспомогат'!C30</f>
        <v>23490733</v>
      </c>
      <c r="D32" s="38">
        <f>'[1]вспомогат'!D30</f>
        <v>4834174</v>
      </c>
      <c r="E32" s="33">
        <f>'[1]вспомогат'!G30</f>
        <v>29568362.62</v>
      </c>
      <c r="F32" s="38">
        <f>'[1]вспомогат'!H30</f>
        <v>580578.1700000018</v>
      </c>
      <c r="G32" s="39">
        <f>'[1]вспомогат'!I30</f>
        <v>12.009873248252996</v>
      </c>
      <c r="H32" s="35">
        <f>'[1]вспомогат'!J30</f>
        <v>-4253595.829999998</v>
      </c>
      <c r="I32" s="36">
        <f>'[1]вспомогат'!K30</f>
        <v>125.87245625753782</v>
      </c>
      <c r="J32" s="37">
        <f>'[1]вспомогат'!L30</f>
        <v>6077629.620000001</v>
      </c>
    </row>
    <row r="33" spans="1:10" ht="12.75">
      <c r="A33" s="32" t="s">
        <v>35</v>
      </c>
      <c r="B33" s="33">
        <f>'[1]вспомогат'!B31</f>
        <v>47002374</v>
      </c>
      <c r="C33" s="33">
        <f>'[1]вспомогат'!C31</f>
        <v>29970147</v>
      </c>
      <c r="D33" s="38">
        <f>'[1]вспомогат'!D31</f>
        <v>4060517</v>
      </c>
      <c r="E33" s="33">
        <f>'[1]вспомогат'!G31</f>
        <v>29876844.1</v>
      </c>
      <c r="F33" s="38">
        <f>'[1]вспомогат'!H31</f>
        <v>358905.2400000021</v>
      </c>
      <c r="G33" s="39">
        <f>'[1]вспомогат'!I31</f>
        <v>8.838904996580537</v>
      </c>
      <c r="H33" s="35">
        <f>'[1]вспомогат'!J31</f>
        <v>-3701611.759999998</v>
      </c>
      <c r="I33" s="36">
        <f>'[1]вспомогат'!K31</f>
        <v>99.68868053933804</v>
      </c>
      <c r="J33" s="37">
        <f>'[1]вспомогат'!L31</f>
        <v>-93302.89999999851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12488915</v>
      </c>
      <c r="D34" s="38">
        <f>'[1]вспомогат'!D32</f>
        <v>2603205</v>
      </c>
      <c r="E34" s="33">
        <f>'[1]вспомогат'!G32</f>
        <v>14189315.97</v>
      </c>
      <c r="F34" s="38">
        <f>'[1]вспомогат'!H32</f>
        <v>1008726.4900000002</v>
      </c>
      <c r="G34" s="39">
        <f>'[1]вспомогат'!I32</f>
        <v>38.749406596868106</v>
      </c>
      <c r="H34" s="35">
        <f>'[1]вспомогат'!J32</f>
        <v>-1594478.5099999998</v>
      </c>
      <c r="I34" s="36">
        <f>'[1]вспомогат'!K32</f>
        <v>113.61528179189307</v>
      </c>
      <c r="J34" s="37">
        <f>'[1]вспомогат'!L32</f>
        <v>1700400.9700000007</v>
      </c>
    </row>
    <row r="35" spans="1:10" ht="12.75">
      <c r="A35" s="32" t="s">
        <v>37</v>
      </c>
      <c r="B35" s="33">
        <f>'[1]вспомогат'!B33</f>
        <v>33106094</v>
      </c>
      <c r="C35" s="33">
        <f>'[1]вспомогат'!C33</f>
        <v>20547110</v>
      </c>
      <c r="D35" s="38">
        <f>'[1]вспомогат'!D33</f>
        <v>3790371</v>
      </c>
      <c r="E35" s="33">
        <f>'[1]вспомогат'!G33</f>
        <v>23911339.96</v>
      </c>
      <c r="F35" s="38">
        <f>'[1]вспомогат'!H33</f>
        <v>638358.1600000001</v>
      </c>
      <c r="G35" s="39">
        <f>'[1]вспомогат'!I33</f>
        <v>16.841574611034122</v>
      </c>
      <c r="H35" s="35">
        <f>'[1]вспомогат'!J33</f>
        <v>-3152012.84</v>
      </c>
      <c r="I35" s="36">
        <f>'[1]вспомогат'!K33</f>
        <v>116.37325132342214</v>
      </c>
      <c r="J35" s="37">
        <f>'[1]вспомогат'!L33</f>
        <v>3364229.960000001</v>
      </c>
    </row>
    <row r="36" spans="1:10" ht="12.75">
      <c r="A36" s="32" t="s">
        <v>38</v>
      </c>
      <c r="B36" s="33">
        <f>'[1]вспомогат'!B34</f>
        <v>30491109</v>
      </c>
      <c r="C36" s="33">
        <f>'[1]вспомогат'!C34</f>
        <v>18376275</v>
      </c>
      <c r="D36" s="38">
        <f>'[1]вспомогат'!D34</f>
        <v>3939435</v>
      </c>
      <c r="E36" s="33">
        <f>'[1]вспомогат'!G34</f>
        <v>21016391.54</v>
      </c>
      <c r="F36" s="38">
        <f>'[1]вспомогат'!H34</f>
        <v>252308.05999999866</v>
      </c>
      <c r="G36" s="39">
        <f>'[1]вспомогат'!I34</f>
        <v>6.4046763051046325</v>
      </c>
      <c r="H36" s="35">
        <f>'[1]вспомогат'!J34</f>
        <v>-3687126.9400000013</v>
      </c>
      <c r="I36" s="36">
        <f>'[1]вспомогат'!K34</f>
        <v>114.36698427728143</v>
      </c>
      <c r="J36" s="37">
        <f>'[1]вспомогат'!L34</f>
        <v>2640116.539999999</v>
      </c>
    </row>
    <row r="37" spans="1:10" ht="12.75">
      <c r="A37" s="32" t="s">
        <v>39</v>
      </c>
      <c r="B37" s="33">
        <f>'[1]вспомогат'!B35</f>
        <v>68975986</v>
      </c>
      <c r="C37" s="33">
        <f>'[1]вспомогат'!C35</f>
        <v>45215753</v>
      </c>
      <c r="D37" s="38">
        <f>'[1]вспомогат'!D35</f>
        <v>6849554</v>
      </c>
      <c r="E37" s="33">
        <f>'[1]вспомогат'!G35</f>
        <v>50233479.84</v>
      </c>
      <c r="F37" s="38">
        <f>'[1]вспомогат'!H35</f>
        <v>1329849.7700000033</v>
      </c>
      <c r="G37" s="39">
        <f>'[1]вспомогат'!I35</f>
        <v>19.415129364627294</v>
      </c>
      <c r="H37" s="35">
        <f>'[1]вспомогат'!J35</f>
        <v>-5519704.229999997</v>
      </c>
      <c r="I37" s="36">
        <f>'[1]вспомогат'!K35</f>
        <v>111.09729797046619</v>
      </c>
      <c r="J37" s="37">
        <f>'[1]вспомогат'!L35</f>
        <v>5017726.840000004</v>
      </c>
    </row>
    <row r="38" spans="1:10" ht="18.75" customHeight="1">
      <c r="A38" s="51" t="s">
        <v>40</v>
      </c>
      <c r="B38" s="41">
        <f>SUM(B18:B37)</f>
        <v>956343449</v>
      </c>
      <c r="C38" s="41">
        <f>SUM(C18:C37)</f>
        <v>623039956</v>
      </c>
      <c r="D38" s="41">
        <f>SUM(D18:D37)</f>
        <v>100295637</v>
      </c>
      <c r="E38" s="41">
        <f>SUM(E18:E37)</f>
        <v>711370185.69</v>
      </c>
      <c r="F38" s="41">
        <f>SUM(F18:F37)</f>
        <v>12024044.369999988</v>
      </c>
      <c r="G38" s="42">
        <f>F38/D38*100</f>
        <v>11.988601627805592</v>
      </c>
      <c r="H38" s="41">
        <f>SUM(H18:H37)</f>
        <v>-88271592.63000003</v>
      </c>
      <c r="I38" s="43">
        <f>E38/C38*100</f>
        <v>114.17729775423906</v>
      </c>
      <c r="J38" s="41">
        <f>SUM(J18:J37)</f>
        <v>88330229.69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5160430</v>
      </c>
      <c r="D39" s="38">
        <f>'[1]вспомогат'!D36</f>
        <v>1165600</v>
      </c>
      <c r="E39" s="33">
        <f>'[1]вспомогат'!G36</f>
        <v>5033100.5</v>
      </c>
      <c r="F39" s="38">
        <f>'[1]вспомогат'!H36</f>
        <v>157249.78000000026</v>
      </c>
      <c r="G39" s="39">
        <f>'[1]вспомогат'!I36</f>
        <v>13.490887096774214</v>
      </c>
      <c r="H39" s="35">
        <f>'[1]вспомогат'!J36</f>
        <v>-1008350.2199999997</v>
      </c>
      <c r="I39" s="36">
        <f>'[1]вспомогат'!K36</f>
        <v>97.5325796493703</v>
      </c>
      <c r="J39" s="37">
        <f>'[1]вспомогат'!L36</f>
        <v>-127329.5</v>
      </c>
    </row>
    <row r="40" spans="1:10" ht="12.75" customHeight="1">
      <c r="A40" s="50" t="s">
        <v>42</v>
      </c>
      <c r="B40" s="33">
        <f>'[1]вспомогат'!B37</f>
        <v>16924819</v>
      </c>
      <c r="C40" s="33">
        <f>'[1]вспомогат'!C37</f>
        <v>13242077</v>
      </c>
      <c r="D40" s="38">
        <f>'[1]вспомогат'!D37</f>
        <v>1379635</v>
      </c>
      <c r="E40" s="33">
        <f>'[1]вспомогат'!G37</f>
        <v>13821975.48</v>
      </c>
      <c r="F40" s="38">
        <f>'[1]вспомогат'!H37</f>
        <v>260597.9299999997</v>
      </c>
      <c r="G40" s="39">
        <f>'[1]вспомогат'!I37</f>
        <v>18.888903949232926</v>
      </c>
      <c r="H40" s="35">
        <f>'[1]вспомогат'!J37</f>
        <v>-1119037.0700000003</v>
      </c>
      <c r="I40" s="36">
        <f>'[1]вспомогат'!K37</f>
        <v>104.37921090475459</v>
      </c>
      <c r="J40" s="37">
        <f>'[1]вспомогат'!L37</f>
        <v>579898.4800000004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5382331</v>
      </c>
      <c r="D41" s="38">
        <f>'[1]вспомогат'!D38</f>
        <v>1221637</v>
      </c>
      <c r="E41" s="33">
        <f>'[1]вспомогат'!G38</f>
        <v>7689214.31</v>
      </c>
      <c r="F41" s="38">
        <f>'[1]вспомогат'!H38</f>
        <v>269853.64999999944</v>
      </c>
      <c r="G41" s="39">
        <f>'[1]вспомогат'!I38</f>
        <v>22.089511859905965</v>
      </c>
      <c r="H41" s="35">
        <f>'[1]вспомогат'!J38</f>
        <v>-951783.3500000006</v>
      </c>
      <c r="I41" s="36">
        <f>'[1]вспомогат'!K38</f>
        <v>142.8603017911756</v>
      </c>
      <c r="J41" s="37">
        <f>'[1]вспомогат'!L38</f>
        <v>2306883.3099999996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4797710</v>
      </c>
      <c r="D42" s="38">
        <f>'[1]вспомогат'!D39</f>
        <v>346310</v>
      </c>
      <c r="E42" s="33">
        <f>'[1]вспомогат'!G39</f>
        <v>5221540.77</v>
      </c>
      <c r="F42" s="38">
        <f>'[1]вспомогат'!H39</f>
        <v>42017.419999999925</v>
      </c>
      <c r="G42" s="39">
        <f>'[1]вспомогат'!I39</f>
        <v>12.132892495163272</v>
      </c>
      <c r="H42" s="35">
        <f>'[1]вспомогат'!J39</f>
        <v>-304292.5800000001</v>
      </c>
      <c r="I42" s="36">
        <f>'[1]вспомогат'!K39</f>
        <v>108.83402227312612</v>
      </c>
      <c r="J42" s="37">
        <f>'[1]вспомогат'!L39</f>
        <v>423830.76999999955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3607864</v>
      </c>
      <c r="D43" s="38">
        <f>'[1]вспомогат'!D40</f>
        <v>826840</v>
      </c>
      <c r="E43" s="33">
        <f>'[1]вспомогат'!G40</f>
        <v>5779925.12</v>
      </c>
      <c r="F43" s="38">
        <f>'[1]вспомогат'!H40</f>
        <v>43981.20999999996</v>
      </c>
      <c r="G43" s="39">
        <f>'[1]вспомогат'!I40</f>
        <v>5.3191923467659965</v>
      </c>
      <c r="H43" s="35">
        <f>'[1]вспомогат'!J40</f>
        <v>-782858.79</v>
      </c>
      <c r="I43" s="36">
        <f>'[1]вспомогат'!K40</f>
        <v>160.2035198666025</v>
      </c>
      <c r="J43" s="37">
        <f>'[1]вспомогат'!L40</f>
        <v>2172061.12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7211049</v>
      </c>
      <c r="D44" s="38">
        <f>'[1]вспомогат'!D41</f>
        <v>1635750</v>
      </c>
      <c r="E44" s="33">
        <f>'[1]вспомогат'!G41</f>
        <v>5619117.28</v>
      </c>
      <c r="F44" s="38">
        <f>'[1]вспомогат'!H41</f>
        <v>43050.950000000186</v>
      </c>
      <c r="G44" s="39">
        <f>'[1]вспомогат'!I41</f>
        <v>2.631878343267626</v>
      </c>
      <c r="H44" s="35">
        <f>'[1]вспомогат'!J41</f>
        <v>-1592699.0499999998</v>
      </c>
      <c r="I44" s="36">
        <f>'[1]вспомогат'!K41</f>
        <v>77.92371512105937</v>
      </c>
      <c r="J44" s="37">
        <f>'[1]вспомогат'!L41</f>
        <v>-1591931.7199999997</v>
      </c>
    </row>
    <row r="45" spans="1:10" ht="15" customHeight="1">
      <c r="A45" s="51" t="s">
        <v>47</v>
      </c>
      <c r="B45" s="41">
        <f>SUM(B39:B44)</f>
        <v>61455696</v>
      </c>
      <c r="C45" s="41">
        <f>SUM(C39:C44)</f>
        <v>39401461</v>
      </c>
      <c r="D45" s="41">
        <f>SUM(D39:D44)</f>
        <v>6575772</v>
      </c>
      <c r="E45" s="41">
        <f>SUM(E39:E44)</f>
        <v>43164873.46</v>
      </c>
      <c r="F45" s="41">
        <f>SUM(F39:F44)</f>
        <v>816750.9399999995</v>
      </c>
      <c r="G45" s="42">
        <f>F45/D45*100</f>
        <v>12.420609169539325</v>
      </c>
      <c r="H45" s="41">
        <f>SUM(H39:H44)</f>
        <v>-5759021.0600000005</v>
      </c>
      <c r="I45" s="43">
        <f>E45/C45*100</f>
        <v>109.55145409455756</v>
      </c>
      <c r="J45" s="41">
        <f>SUM(J39:J44)</f>
        <v>3763412.46</v>
      </c>
    </row>
    <row r="46" spans="1:10" ht="15.75" customHeight="1">
      <c r="A46" s="52" t="s">
        <v>48</v>
      </c>
      <c r="B46" s="53">
        <f>'[1]вспомогат'!B42</f>
        <v>6323454562</v>
      </c>
      <c r="C46" s="53">
        <f>'[1]вспомогат'!C42</f>
        <v>4328559070</v>
      </c>
      <c r="D46" s="53">
        <f>'[1]вспомогат'!D42</f>
        <v>626146220</v>
      </c>
      <c r="E46" s="53">
        <f>'[1]вспомогат'!G42</f>
        <v>4245750009.0500007</v>
      </c>
      <c r="F46" s="53">
        <f>'[1]вспомогат'!H42</f>
        <v>188300010.22999996</v>
      </c>
      <c r="G46" s="54">
        <f>'[1]вспомогат'!I42</f>
        <v>30.07284947436079</v>
      </c>
      <c r="H46" s="53">
        <f>'[1]вспомогат'!J42</f>
        <v>-432087188.71</v>
      </c>
      <c r="I46" s="54">
        <f>'[1]вспомогат'!K42</f>
        <v>98.08691392191167</v>
      </c>
      <c r="J46" s="53">
        <f>'[1]вспомогат'!L42</f>
        <v>-82809060.94999933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03.08.2016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2016-08-04T05:09:27Z</dcterms:created>
  <dcterms:modified xsi:type="dcterms:W3CDTF">2016-08-04T05:10:04Z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